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web.cabq.gov/TempAgencyJDs/"/>
    </mc:Choice>
  </mc:AlternateContent>
  <xr:revisionPtr revIDLastSave="0" documentId="13_ncr:1_{C6A639D7-2458-4872-97DF-65C9B9CFB06C}" xr6:coauthVersionLast="47" xr6:coauthVersionMax="47" xr10:uidLastSave="{00000000-0000-0000-0000-000000000000}"/>
  <bookViews>
    <workbookView xWindow="28680" yWindow="-30" windowWidth="29040" windowHeight="15840" xr2:uid="{00000000-000D-0000-FFFF-FFFF00000000}"/>
  </bookViews>
  <sheets>
    <sheet name="A-Z New&amp;Existing Items" sheetId="11" r:id="rId1"/>
    <sheet name="Hourly Rate" sheetId="13" r:id="rId2"/>
    <sheet name="RivenRock Pay" sheetId="14" r:id="rId3"/>
  </sheets>
  <definedNames>
    <definedName name="_xlnm._FilterDatabase" localSheetId="0" hidden="1">'A-Z New&amp;Existing Items'!$A$6:$R$172</definedName>
    <definedName name="ATAHOURLYRATE">#REF!</definedName>
    <definedName name="EMPLOYERSHOURLYRATE">#REF!,#REF!</definedName>
    <definedName name="_xlnm.Print_Titles" localSheetId="0">'A-Z New&amp;Existing Items'!$1:$6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4" i="11" l="1"/>
  <c r="Q136" i="11"/>
  <c r="Q51" i="11"/>
  <c r="Q146" i="11"/>
  <c r="Q129" i="11"/>
  <c r="P74" i="11" l="1"/>
  <c r="P40" i="11"/>
  <c r="P137" i="11"/>
  <c r="P54" i="11"/>
  <c r="P86" i="11"/>
  <c r="P61" i="11"/>
  <c r="P34" i="11"/>
  <c r="P62" i="11"/>
  <c r="P25" i="11"/>
  <c r="P7" i="11"/>
  <c r="P26" i="11"/>
  <c r="P17" i="11"/>
  <c r="P38" i="11"/>
  <c r="P55" i="11"/>
  <c r="P20" i="11"/>
  <c r="P8" i="11"/>
  <c r="P9" i="11"/>
  <c r="P22" i="11"/>
  <c r="P75" i="11"/>
  <c r="P152" i="11"/>
  <c r="P112" i="11"/>
  <c r="P113" i="11"/>
  <c r="P76" i="11"/>
  <c r="P77" i="11"/>
  <c r="P30" i="11"/>
  <c r="P78" i="11"/>
  <c r="P79" i="11"/>
  <c r="P80" i="11"/>
  <c r="P164" i="11"/>
  <c r="P18" i="11"/>
  <c r="P32" i="11"/>
  <c r="P127" i="11"/>
  <c r="P69" i="11"/>
  <c r="P132" i="11"/>
  <c r="P46" i="11"/>
  <c r="P141" i="11"/>
  <c r="P63" i="11"/>
  <c r="P10" i="11"/>
  <c r="P11" i="11"/>
  <c r="P96" i="11"/>
  <c r="P110" i="11"/>
  <c r="P49" i="11"/>
  <c r="P145" i="11"/>
  <c r="P90" i="11"/>
  <c r="P150" i="11"/>
  <c r="P103" i="11"/>
  <c r="P165" i="11"/>
  <c r="P160" i="11"/>
  <c r="P168" i="11"/>
  <c r="P169" i="11"/>
  <c r="P158" i="11"/>
  <c r="P91" i="11"/>
  <c r="P43" i="11"/>
  <c r="P97" i="11"/>
  <c r="P114" i="11"/>
  <c r="P41" i="11"/>
  <c r="P135" i="11"/>
  <c r="P171" i="11"/>
  <c r="P107" i="11"/>
  <c r="P52" i="11"/>
  <c r="P33" i="11"/>
  <c r="P66" i="11"/>
  <c r="P37" i="11"/>
  <c r="P119" i="11"/>
  <c r="P98" i="11"/>
  <c r="P50" i="11"/>
  <c r="P115" i="11"/>
  <c r="P23" i="11"/>
  <c r="P45" i="11"/>
  <c r="P12" i="11"/>
  <c r="P58" i="11"/>
  <c r="P81" i="11"/>
  <c r="P92" i="11"/>
  <c r="P59" i="11"/>
  <c r="P89" i="11"/>
  <c r="P105" i="11"/>
  <c r="P108" i="11"/>
  <c r="P82" i="11"/>
  <c r="P24" i="11"/>
  <c r="P101" i="11"/>
  <c r="P116" i="11"/>
  <c r="P111" i="11"/>
  <c r="P172" i="11"/>
  <c r="P70" i="11"/>
  <c r="P173" i="11"/>
  <c r="P67" i="11"/>
  <c r="P117" i="11"/>
  <c r="P71" i="11"/>
  <c r="P166" i="11"/>
  <c r="P13" i="11"/>
  <c r="P21" i="11"/>
  <c r="P99" i="11"/>
  <c r="P149" i="11"/>
  <c r="P153" i="11"/>
  <c r="P128" i="11"/>
  <c r="P72" i="11"/>
  <c r="P31" i="11"/>
  <c r="P14" i="11"/>
  <c r="P15" i="11"/>
  <c r="P100" i="11"/>
  <c r="P154" i="11"/>
  <c r="P142" i="11"/>
  <c r="P85" i="11"/>
  <c r="P19" i="11"/>
  <c r="P29" i="11"/>
  <c r="P39" i="11"/>
  <c r="P83" i="11"/>
  <c r="P35" i="11"/>
  <c r="P53" i="11"/>
  <c r="P68" i="11"/>
  <c r="P151" i="11"/>
  <c r="P36" i="11"/>
  <c r="P84" i="11"/>
  <c r="P109" i="11"/>
  <c r="P42" i="11"/>
  <c r="P16" i="11"/>
  <c r="P47" i="11"/>
  <c r="P125" i="11"/>
  <c r="P93" i="11"/>
  <c r="P87" i="11"/>
  <c r="P73" i="11"/>
  <c r="P56" i="11"/>
  <c r="P48" i="11"/>
  <c r="M74" i="11"/>
  <c r="M40" i="11"/>
  <c r="M137" i="11"/>
  <c r="M54" i="11"/>
  <c r="M86" i="11"/>
  <c r="M61" i="11"/>
  <c r="M34" i="11"/>
  <c r="M62" i="11"/>
  <c r="M25" i="11"/>
  <c r="M7" i="11"/>
  <c r="M26" i="11"/>
  <c r="M17" i="11"/>
  <c r="M38" i="11"/>
  <c r="M55" i="11"/>
  <c r="M20" i="11"/>
  <c r="M8" i="11"/>
  <c r="M9" i="11"/>
  <c r="M22" i="11"/>
  <c r="M75" i="11"/>
  <c r="M152" i="11"/>
  <c r="M112" i="11"/>
  <c r="M113" i="11"/>
  <c r="M76" i="11"/>
  <c r="M77" i="11"/>
  <c r="M30" i="11"/>
  <c r="M78" i="11"/>
  <c r="M79" i="11"/>
  <c r="M80" i="11"/>
  <c r="M164" i="11"/>
  <c r="M18" i="11"/>
  <c r="M32" i="11"/>
  <c r="M127" i="11"/>
  <c r="M69" i="11"/>
  <c r="M132" i="11"/>
  <c r="M46" i="11"/>
  <c r="M141" i="11"/>
  <c r="M63" i="11"/>
  <c r="M10" i="11"/>
  <c r="M11" i="11"/>
  <c r="M96" i="11"/>
  <c r="M110" i="11"/>
  <c r="M49" i="11"/>
  <c r="M145" i="11"/>
  <c r="M90" i="11"/>
  <c r="M150" i="11"/>
  <c r="M103" i="11"/>
  <c r="M165" i="11"/>
  <c r="M160" i="11"/>
  <c r="M168" i="11"/>
  <c r="M169" i="11"/>
  <c r="M158" i="11"/>
  <c r="M91" i="11"/>
  <c r="M43" i="11"/>
  <c r="M97" i="11"/>
  <c r="M114" i="11"/>
  <c r="M41" i="11"/>
  <c r="M135" i="11"/>
  <c r="M171" i="11"/>
  <c r="M107" i="11"/>
  <c r="M52" i="11"/>
  <c r="M33" i="11"/>
  <c r="M66" i="11"/>
  <c r="M37" i="11"/>
  <c r="M119" i="11"/>
  <c r="M98" i="11"/>
  <c r="M50" i="11"/>
  <c r="M115" i="11"/>
  <c r="M23" i="11"/>
  <c r="M45" i="11"/>
  <c r="M12" i="11"/>
  <c r="M58" i="11"/>
  <c r="M81" i="11"/>
  <c r="M92" i="11"/>
  <c r="M59" i="11"/>
  <c r="M89" i="11"/>
  <c r="M105" i="11"/>
  <c r="M108" i="11"/>
  <c r="M82" i="11"/>
  <c r="M24" i="11"/>
  <c r="M101" i="11"/>
  <c r="M116" i="11"/>
  <c r="M111" i="11"/>
  <c r="M172" i="11"/>
  <c r="M70" i="11"/>
  <c r="M173" i="11"/>
  <c r="M67" i="11"/>
  <c r="M117" i="11"/>
  <c r="M71" i="11"/>
  <c r="M166" i="11"/>
  <c r="M13" i="11"/>
  <c r="M21" i="11"/>
  <c r="M99" i="11"/>
  <c r="M149" i="11"/>
  <c r="M153" i="11"/>
  <c r="M128" i="11"/>
  <c r="M72" i="11"/>
  <c r="M31" i="11"/>
  <c r="M14" i="11"/>
  <c r="M15" i="11"/>
  <c r="M100" i="11"/>
  <c r="M154" i="11"/>
  <c r="M142" i="11"/>
  <c r="M85" i="11"/>
  <c r="M19" i="11"/>
  <c r="M29" i="11"/>
  <c r="M39" i="11"/>
  <c r="M83" i="11"/>
  <c r="M35" i="11"/>
  <c r="M53" i="11"/>
  <c r="M68" i="11"/>
  <c r="M151" i="11"/>
  <c r="M36" i="11"/>
  <c r="M84" i="11"/>
  <c r="M109" i="11"/>
  <c r="M42" i="11"/>
  <c r="M16" i="11"/>
  <c r="M47" i="11"/>
  <c r="M125" i="11"/>
  <c r="M93" i="11"/>
  <c r="M87" i="11"/>
  <c r="M73" i="11"/>
  <c r="M56" i="11"/>
  <c r="M48" i="11"/>
  <c r="J74" i="11"/>
  <c r="J40" i="11"/>
  <c r="J137" i="11"/>
  <c r="J54" i="11"/>
  <c r="J86" i="11"/>
  <c r="J61" i="11"/>
  <c r="J34" i="11"/>
  <c r="J62" i="11"/>
  <c r="J25" i="11"/>
  <c r="J7" i="11"/>
  <c r="J26" i="11"/>
  <c r="J17" i="11"/>
  <c r="J38" i="11"/>
  <c r="J55" i="11"/>
  <c r="J20" i="11"/>
  <c r="J8" i="11"/>
  <c r="J9" i="11"/>
  <c r="J22" i="11"/>
  <c r="J75" i="11"/>
  <c r="J152" i="11"/>
  <c r="J112" i="11"/>
  <c r="J113" i="11"/>
  <c r="J76" i="11"/>
  <c r="J77" i="11"/>
  <c r="J30" i="11"/>
  <c r="J78" i="11"/>
  <c r="J79" i="11"/>
  <c r="J80" i="11"/>
  <c r="J164" i="11"/>
  <c r="J18" i="11"/>
  <c r="J32" i="11"/>
  <c r="J127" i="11"/>
  <c r="J69" i="11"/>
  <c r="J132" i="11"/>
  <c r="J46" i="11"/>
  <c r="J141" i="11"/>
  <c r="J63" i="11"/>
  <c r="J10" i="11"/>
  <c r="J11" i="11"/>
  <c r="J96" i="11"/>
  <c r="J110" i="11"/>
  <c r="J49" i="11"/>
  <c r="J145" i="11"/>
  <c r="J90" i="11"/>
  <c r="J150" i="11"/>
  <c r="J103" i="11"/>
  <c r="J165" i="11"/>
  <c r="J160" i="11"/>
  <c r="J168" i="11"/>
  <c r="J169" i="11"/>
  <c r="J158" i="11"/>
  <c r="J91" i="11"/>
  <c r="J43" i="11"/>
  <c r="J97" i="11"/>
  <c r="J114" i="11"/>
  <c r="J41" i="11"/>
  <c r="J135" i="11"/>
  <c r="J171" i="11"/>
  <c r="J107" i="11"/>
  <c r="J52" i="11"/>
  <c r="J33" i="11"/>
  <c r="J66" i="11"/>
  <c r="J37" i="11"/>
  <c r="J119" i="11"/>
  <c r="J98" i="11"/>
  <c r="J50" i="11"/>
  <c r="J115" i="11"/>
  <c r="J23" i="11"/>
  <c r="J45" i="11"/>
  <c r="J12" i="11"/>
  <c r="J58" i="11"/>
  <c r="J81" i="11"/>
  <c r="J92" i="11"/>
  <c r="J59" i="11"/>
  <c r="J89" i="11"/>
  <c r="J105" i="11"/>
  <c r="J108" i="11"/>
  <c r="J82" i="11"/>
  <c r="J24" i="11"/>
  <c r="J101" i="11"/>
  <c r="J116" i="11"/>
  <c r="J111" i="11"/>
  <c r="J172" i="11"/>
  <c r="J70" i="11"/>
  <c r="J173" i="11"/>
  <c r="J67" i="11"/>
  <c r="J117" i="11"/>
  <c r="J71" i="11"/>
  <c r="J166" i="11"/>
  <c r="J13" i="11"/>
  <c r="J21" i="11"/>
  <c r="J99" i="11"/>
  <c r="J149" i="11"/>
  <c r="J153" i="11"/>
  <c r="J128" i="11"/>
  <c r="J72" i="11"/>
  <c r="J31" i="11"/>
  <c r="J14" i="11"/>
  <c r="J15" i="11"/>
  <c r="J100" i="11"/>
  <c r="J154" i="11"/>
  <c r="J142" i="11"/>
  <c r="J85" i="11"/>
  <c r="J19" i="11"/>
  <c r="J29" i="11"/>
  <c r="J39" i="11"/>
  <c r="J83" i="11"/>
  <c r="J35" i="11"/>
  <c r="J53" i="11"/>
  <c r="J68" i="11"/>
  <c r="J151" i="11"/>
  <c r="J36" i="11"/>
  <c r="J84" i="11"/>
  <c r="J109" i="11"/>
  <c r="J42" i="11"/>
  <c r="J16" i="11"/>
  <c r="J47" i="11"/>
  <c r="J125" i="11"/>
  <c r="J93" i="11"/>
  <c r="J87" i="11"/>
  <c r="J73" i="11"/>
  <c r="J56" i="11"/>
  <c r="J48" i="11"/>
  <c r="G74" i="11"/>
  <c r="G40" i="11"/>
  <c r="G137" i="11"/>
  <c r="G54" i="11"/>
  <c r="G86" i="11"/>
  <c r="G61" i="11"/>
  <c r="G34" i="11"/>
  <c r="G62" i="11"/>
  <c r="G25" i="11"/>
  <c r="G7" i="11"/>
  <c r="G26" i="11"/>
  <c r="G17" i="11"/>
  <c r="G38" i="11"/>
  <c r="G55" i="11"/>
  <c r="G20" i="11"/>
  <c r="G8" i="11"/>
  <c r="G9" i="11"/>
  <c r="G22" i="11"/>
  <c r="G75" i="11"/>
  <c r="G152" i="11"/>
  <c r="G112" i="11"/>
  <c r="G113" i="11"/>
  <c r="G76" i="11"/>
  <c r="G77" i="11"/>
  <c r="G30" i="11"/>
  <c r="G78" i="11"/>
  <c r="G79" i="11"/>
  <c r="G80" i="11"/>
  <c r="G164" i="11"/>
  <c r="G18" i="11"/>
  <c r="G32" i="11"/>
  <c r="G127" i="11"/>
  <c r="G69" i="11"/>
  <c r="G132" i="11"/>
  <c r="G46" i="11"/>
  <c r="G141" i="11"/>
  <c r="G63" i="11"/>
  <c r="G10" i="11"/>
  <c r="G11" i="11"/>
  <c r="G96" i="11"/>
  <c r="G110" i="11"/>
  <c r="G49" i="11"/>
  <c r="G145" i="11"/>
  <c r="G90" i="11"/>
  <c r="G150" i="11"/>
  <c r="G103" i="11"/>
  <c r="G165" i="11"/>
  <c r="G160" i="11"/>
  <c r="G168" i="11"/>
  <c r="G169" i="11"/>
  <c r="G158" i="11"/>
  <c r="G91" i="11"/>
  <c r="G43" i="11"/>
  <c r="G97" i="11"/>
  <c r="G114" i="11"/>
  <c r="G41" i="11"/>
  <c r="G135" i="11"/>
  <c r="G171" i="11"/>
  <c r="G107" i="11"/>
  <c r="G52" i="11"/>
  <c r="G33" i="11"/>
  <c r="G66" i="11"/>
  <c r="G37" i="11"/>
  <c r="G119" i="11"/>
  <c r="G98" i="11"/>
  <c r="G50" i="11"/>
  <c r="G115" i="11"/>
  <c r="G23" i="11"/>
  <c r="G45" i="11"/>
  <c r="G12" i="11"/>
  <c r="G58" i="11"/>
  <c r="G81" i="11"/>
  <c r="G92" i="11"/>
  <c r="G59" i="11"/>
  <c r="G89" i="11"/>
  <c r="G105" i="11"/>
  <c r="G108" i="11"/>
  <c r="G82" i="11"/>
  <c r="G24" i="11"/>
  <c r="G101" i="11"/>
  <c r="G116" i="11"/>
  <c r="G111" i="11"/>
  <c r="G172" i="11"/>
  <c r="G70" i="11"/>
  <c r="G173" i="11"/>
  <c r="G67" i="11"/>
  <c r="G117" i="11"/>
  <c r="G71" i="11"/>
  <c r="G166" i="11"/>
  <c r="G13" i="11"/>
  <c r="G21" i="11"/>
  <c r="G99" i="11"/>
  <c r="G149" i="11"/>
  <c r="G153" i="11"/>
  <c r="G128" i="11"/>
  <c r="G72" i="11"/>
  <c r="G31" i="11"/>
  <c r="G14" i="11"/>
  <c r="G15" i="11"/>
  <c r="G100" i="11"/>
  <c r="G154" i="11"/>
  <c r="G142" i="11"/>
  <c r="G85" i="11"/>
  <c r="G19" i="11"/>
  <c r="G29" i="11"/>
  <c r="G39" i="11"/>
  <c r="G83" i="11"/>
  <c r="G35" i="11"/>
  <c r="G53" i="11"/>
  <c r="G68" i="11"/>
  <c r="G151" i="11"/>
  <c r="G36" i="11"/>
  <c r="G84" i="11"/>
  <c r="G109" i="11"/>
  <c r="G42" i="11"/>
  <c r="G16" i="11"/>
  <c r="G47" i="11"/>
  <c r="G125" i="11"/>
  <c r="G93" i="11"/>
  <c r="G87" i="11"/>
  <c r="G73" i="11"/>
  <c r="G56" i="11"/>
  <c r="G48" i="11"/>
  <c r="D137" i="11"/>
  <c r="D54" i="11"/>
  <c r="D86" i="11"/>
  <c r="D61" i="11"/>
  <c r="D34" i="11"/>
  <c r="D62" i="11"/>
  <c r="D25" i="11"/>
  <c r="D7" i="11"/>
  <c r="D26" i="11"/>
  <c r="D17" i="11"/>
  <c r="D38" i="11"/>
  <c r="D55" i="11"/>
  <c r="D20" i="11"/>
  <c r="D8" i="11"/>
  <c r="D9" i="11"/>
  <c r="D22" i="11"/>
  <c r="D75" i="11"/>
  <c r="D152" i="11"/>
  <c r="D112" i="11"/>
  <c r="D113" i="11"/>
  <c r="D76" i="11"/>
  <c r="D77" i="11"/>
  <c r="D30" i="11"/>
  <c r="D78" i="11"/>
  <c r="D79" i="11"/>
  <c r="D80" i="11"/>
  <c r="D164" i="11"/>
  <c r="D18" i="11"/>
  <c r="D32" i="11"/>
  <c r="D127" i="11"/>
  <c r="D69" i="11"/>
  <c r="D132" i="11"/>
  <c r="D46" i="11"/>
  <c r="D141" i="11"/>
  <c r="D63" i="11"/>
  <c r="D10" i="11"/>
  <c r="D11" i="11"/>
  <c r="D96" i="11"/>
  <c r="D110" i="11"/>
  <c r="D49" i="11"/>
  <c r="D145" i="11"/>
  <c r="D90" i="11"/>
  <c r="D150" i="11"/>
  <c r="D103" i="11"/>
  <c r="D165" i="11"/>
  <c r="D160" i="11"/>
  <c r="D168" i="11"/>
  <c r="D169" i="11"/>
  <c r="D158" i="11"/>
  <c r="D91" i="11"/>
  <c r="D43" i="11"/>
  <c r="D97" i="11"/>
  <c r="D114" i="11"/>
  <c r="D41" i="11"/>
  <c r="D135" i="11"/>
  <c r="D171" i="11"/>
  <c r="D107" i="11"/>
  <c r="D52" i="11"/>
  <c r="D33" i="11"/>
  <c r="D66" i="11"/>
  <c r="D37" i="11"/>
  <c r="D119" i="11"/>
  <c r="D98" i="11"/>
  <c r="D50" i="11"/>
  <c r="D115" i="11"/>
  <c r="D23" i="11"/>
  <c r="D45" i="11"/>
  <c r="D12" i="11"/>
  <c r="D58" i="11"/>
  <c r="D81" i="11"/>
  <c r="D92" i="11"/>
  <c r="D59" i="11"/>
  <c r="D89" i="11"/>
  <c r="D105" i="11"/>
  <c r="D108" i="11"/>
  <c r="D82" i="11"/>
  <c r="D24" i="11"/>
  <c r="D101" i="11"/>
  <c r="D116" i="11"/>
  <c r="D111" i="11"/>
  <c r="D172" i="11"/>
  <c r="D70" i="11"/>
  <c r="D173" i="11"/>
  <c r="D67" i="11"/>
  <c r="D117" i="11"/>
  <c r="D71" i="11"/>
  <c r="D166" i="11"/>
  <c r="D13" i="11"/>
  <c r="D21" i="11"/>
  <c r="D99" i="11"/>
  <c r="D149" i="11"/>
  <c r="D153" i="11"/>
  <c r="D128" i="11"/>
  <c r="D72" i="11"/>
  <c r="D31" i="11"/>
  <c r="D14" i="11"/>
  <c r="D15" i="11"/>
  <c r="D100" i="11"/>
  <c r="D154" i="11"/>
  <c r="D142" i="11"/>
  <c r="D85" i="11"/>
  <c r="D19" i="11"/>
  <c r="D29" i="11"/>
  <c r="D39" i="11"/>
  <c r="D83" i="11"/>
  <c r="D35" i="11"/>
  <c r="D53" i="11"/>
  <c r="D68" i="11"/>
  <c r="D151" i="11"/>
  <c r="D36" i="11"/>
  <c r="D84" i="11"/>
  <c r="D109" i="11"/>
  <c r="D42" i="11"/>
  <c r="D16" i="11"/>
  <c r="D47" i="11"/>
  <c r="D125" i="11"/>
  <c r="D93" i="11"/>
  <c r="D87" i="11"/>
  <c r="D73" i="11"/>
  <c r="D56" i="11"/>
  <c r="D74" i="11"/>
  <c r="D40" i="11"/>
  <c r="D48" i="11"/>
</calcChain>
</file>

<file path=xl/sharedStrings.xml><?xml version="1.0" encoding="utf-8"?>
<sst xmlns="http://schemas.openxmlformats.org/spreadsheetml/2006/main" count="1918" uniqueCount="561">
  <si>
    <t>ATA Services, Inc.</t>
  </si>
  <si>
    <t>Employers Pro Advantage</t>
  </si>
  <si>
    <t>Excel Staffing Companies</t>
  </si>
  <si>
    <t>Infojini, Inc.</t>
  </si>
  <si>
    <t>TRYFACTA, INC.</t>
  </si>
  <si>
    <t>$ 0</t>
  </si>
  <si>
    <t>$ 16.38</t>
  </si>
  <si>
    <t>Items</t>
  </si>
  <si>
    <t>Bid
Hourly
Pay
Rate</t>
  </si>
  <si>
    <t>Access Control Technician</t>
  </si>
  <si>
    <t>Accountant I</t>
  </si>
  <si>
    <t>Accounting Assistant</t>
  </si>
  <si>
    <t>Administrative Assistant</t>
  </si>
  <si>
    <t>Adoption Counselor/EAC Grant (Safety Sensitive)</t>
  </si>
  <si>
    <t>Animal Collection Assistant (Safety Sensitive)</t>
  </si>
  <si>
    <t>Assistant Aquarium Tech</t>
  </si>
  <si>
    <t>Area Supervisor/Coordinator (Safety Sensitive)</t>
  </si>
  <si>
    <t>Assistant Project Coordinator (Safety Sensitive)</t>
  </si>
  <si>
    <t>Assistant Site Supervisor (Safety Sensitive)</t>
  </si>
  <si>
    <t>Associate Public Art Project Coordinator</t>
  </si>
  <si>
    <t>At-Risk Program Manager</t>
  </si>
  <si>
    <t>Aviation Marketing Coordinator</t>
  </si>
  <si>
    <t>DNA Backlog Aide (Safety Sensitive)</t>
  </si>
  <si>
    <t>DNA Backlog Tech (Safety Sensitive)</t>
  </si>
  <si>
    <t>Seasonal Worker Laborer</t>
  </si>
  <si>
    <t>Building Inspector</t>
  </si>
  <si>
    <t>Buyer</t>
  </si>
  <si>
    <t>Case Management Coordinator</t>
  </si>
  <si>
    <t>Cashier</t>
  </si>
  <si>
    <t>Code Compliance Consultant</t>
  </si>
  <si>
    <t>Communication Records Data Coordinator</t>
  </si>
  <si>
    <t>Community Services Program Specialist II</t>
  </si>
  <si>
    <t>Council Policy Analyst (Safety Sensitive)</t>
  </si>
  <si>
    <t>Crossing Guard (Pay rate = per crossing)</t>
  </si>
  <si>
    <t>Custodian</t>
  </si>
  <si>
    <t>Driver</t>
  </si>
  <si>
    <t>Engineer</t>
  </si>
  <si>
    <t>Equipment Operator</t>
  </si>
  <si>
    <t>Event Assistant (Safety Sensitive)</t>
  </si>
  <si>
    <t>Event Crew Member (Safety Sensitive)</t>
  </si>
  <si>
    <t>Event Supervisor</t>
  </si>
  <si>
    <t>Executive Assistant</t>
  </si>
  <si>
    <t>Finance Tech</t>
  </si>
  <si>
    <t>Firefighter/Certified EMT 40 (Safety Sensitive)</t>
  </si>
  <si>
    <t>Firefighter/Certified EMT 56 (Safety Sensitive)</t>
  </si>
  <si>
    <t>Firefighter/Certified Paramedic 40 (Safety Sensitive)</t>
  </si>
  <si>
    <t>Firefighter/Certified Paramedic 56 (Safety Sensitive)</t>
  </si>
  <si>
    <t>Fiscal Manager</t>
  </si>
  <si>
    <t>Gardener</t>
  </si>
  <si>
    <t>General Services Worker</t>
  </si>
  <si>
    <t>Graphics Coordinator</t>
  </si>
  <si>
    <t>Head Cashier</t>
  </si>
  <si>
    <t>Information System Technician</t>
  </si>
  <si>
    <t>Irrigation System Technician</t>
  </si>
  <si>
    <t>Kennel Keeper (Safety Sensitive)</t>
  </si>
  <si>
    <t>Kitchen Aide</t>
  </si>
  <si>
    <t>Kitchen Manager</t>
  </si>
  <si>
    <t>Laborer (Safety Sensitive)</t>
  </si>
  <si>
    <t>Latent Print Examiner (Safety Sensitive)</t>
  </si>
  <si>
    <t>Law Enforcement Trainers (Safety Sensitive)</t>
  </si>
  <si>
    <t>Legal Secretary</t>
  </si>
  <si>
    <t>Librarian</t>
  </si>
  <si>
    <t>Lunch Program/Meal Site Administrative Assistant</t>
  </si>
  <si>
    <t>Management Analyst</t>
  </si>
  <si>
    <t>Master Gardener</t>
  </si>
  <si>
    <t>Meal Site Monitor (Safety Sensitive)</t>
  </si>
  <si>
    <t>Mechanic I</t>
  </si>
  <si>
    <t>Mechanic II</t>
  </si>
  <si>
    <t>Mechanics Helper</t>
  </si>
  <si>
    <t>Museum Preparator</t>
  </si>
  <si>
    <t>Office Assistant</t>
  </si>
  <si>
    <t>Open Source Intelligence</t>
  </si>
  <si>
    <t>Outreach Support Specialist (Safety Sensitive)</t>
  </si>
  <si>
    <t>Paralegal</t>
  </si>
  <si>
    <t>Parking Attendent</t>
  </si>
  <si>
    <t>Parts Worker</t>
  </si>
  <si>
    <t>PC Support Techinician</t>
  </si>
  <si>
    <t>Personnel Supervisor (Safety Sensitive)</t>
  </si>
  <si>
    <t>Planner</t>
  </si>
  <si>
    <t>PPE Technician (Safety Sensitive)</t>
  </si>
  <si>
    <t>Principal Engineer (Safety Sensitive)</t>
  </si>
  <si>
    <t>Program Aide (Safety Sensitive)</t>
  </si>
  <si>
    <t>Program Assistant</t>
  </si>
  <si>
    <t>Program Specialist</t>
  </si>
  <si>
    <t>Project Manager</t>
  </si>
  <si>
    <t>Range Master (Safety Sensitive)</t>
  </si>
  <si>
    <t>Recreation Assistant</t>
  </si>
  <si>
    <t>Safety Officer - Shooting Range (Safety Sensitive)</t>
  </si>
  <si>
    <t>Senior Buyer</t>
  </si>
  <si>
    <t>Senior Engineer</t>
  </si>
  <si>
    <t>Senior Librarian</t>
  </si>
  <si>
    <t>Assistant Senior Zookeeper</t>
  </si>
  <si>
    <t>Service Writer</t>
  </si>
  <si>
    <t>Site Supervisor</t>
  </si>
  <si>
    <t>Site Supervisor II</t>
  </si>
  <si>
    <t>Site Supervisor III</t>
  </si>
  <si>
    <t>Sr. Admin Assistant</t>
  </si>
  <si>
    <t>Sr. Office Assistant (Safety Sensitive)</t>
  </si>
  <si>
    <t>Supervisor of Monitor (Safety Sensitive)</t>
  </si>
  <si>
    <t>Summer Youth Program Supervisor (Safety Sensitive)</t>
  </si>
  <si>
    <t>System Analyst (Safety Sensitive)</t>
  </si>
  <si>
    <t>Teaching Assistant (Safety Sensitive)</t>
  </si>
  <si>
    <t>Technical Production Specialist (Safety Sensitive)</t>
  </si>
  <si>
    <t>Technical Writer</t>
  </si>
  <si>
    <t>Theater Lighting Specialist</t>
  </si>
  <si>
    <t>Trail Safety Officer</t>
  </si>
  <si>
    <t>Veterinarian Assistant (Safety Sensitive)</t>
  </si>
  <si>
    <t>Victim Liaison (Safety Sensitive)</t>
  </si>
  <si>
    <t>Video Retrieval Specialist</t>
  </si>
  <si>
    <t>Video Reviewer</t>
  </si>
  <si>
    <t>Warehouse Worker</t>
  </si>
  <si>
    <t>Assistant Zookeeper I</t>
  </si>
  <si>
    <t>Grant Accountant</t>
  </si>
  <si>
    <t>Web Based Trainer</t>
  </si>
  <si>
    <t>Librarian Assistant I</t>
  </si>
  <si>
    <t>Librarian Assistant II</t>
  </si>
  <si>
    <t>Investigative Liason</t>
  </si>
  <si>
    <t>Assistant Zookeeper II</t>
  </si>
  <si>
    <t>Assistant Program Specialist I</t>
  </si>
  <si>
    <t>Assistant Program Specialist II</t>
  </si>
  <si>
    <t>Assistant Event Supervisor</t>
  </si>
  <si>
    <t>Assistant Mechanic</t>
  </si>
  <si>
    <t>Assistant Gardener</t>
  </si>
  <si>
    <t>Associate Project Coordinator</t>
  </si>
  <si>
    <t>Library Shelvers</t>
  </si>
  <si>
    <t>GIS Coordinator</t>
  </si>
  <si>
    <t>Radio Systems Specialist</t>
  </si>
  <si>
    <t>Police Public Records Clerk</t>
  </si>
  <si>
    <t>Forensic Scientist Biology/DNA SCT</t>
  </si>
  <si>
    <t>Forensic Scientist Biology/DNA SC1</t>
  </si>
  <si>
    <t>Forensic Scientist Biology/DNA SC2</t>
  </si>
  <si>
    <t>Forensic Scientist Biology/DNA SC3</t>
  </si>
  <si>
    <t>Activity Facilitator</t>
  </si>
  <si>
    <t>Project Facilitator</t>
  </si>
  <si>
    <t>Data Interpreter</t>
  </si>
  <si>
    <t>ATA SERVICES Extended
Price</t>
  </si>
  <si>
    <t>Infojini Extended
Price</t>
  </si>
  <si>
    <t>Tryfacta Extended
Price</t>
  </si>
  <si>
    <t>000000000007000075</t>
  </si>
  <si>
    <t>000000000007000177</t>
  </si>
  <si>
    <t>000000000007000022</t>
  </si>
  <si>
    <t>000000000007000020</t>
  </si>
  <si>
    <t>000000000007000164</t>
  </si>
  <si>
    <t>000000000007000007</t>
  </si>
  <si>
    <t>000000000007000162</t>
  </si>
  <si>
    <t>0000000000070000150</t>
  </si>
  <si>
    <t>0000000000070000152</t>
  </si>
  <si>
    <t>000000000007000191</t>
  </si>
  <si>
    <t>000000000007000193</t>
  </si>
  <si>
    <t>000000000007000195</t>
  </si>
  <si>
    <t>000000000007000197</t>
  </si>
  <si>
    <t>000000000007000071</t>
  </si>
  <si>
    <t>000000000007000119</t>
  </si>
  <si>
    <t>000000000007000160</t>
  </si>
  <si>
    <t>000000000007000158</t>
  </si>
  <si>
    <t>000000000007000181</t>
  </si>
  <si>
    <t>000000000007000172</t>
  </si>
  <si>
    <t>000000000007000028</t>
  </si>
  <si>
    <t>000000000007000166</t>
  </si>
  <si>
    <t>000000000007000148</t>
  </si>
  <si>
    <t>000000000007000001</t>
  </si>
  <si>
    <t>000000000007000065</t>
  </si>
  <si>
    <t>000000000007000069</t>
  </si>
  <si>
    <t>000000000007000120</t>
  </si>
  <si>
    <t>A</t>
  </si>
  <si>
    <t>B</t>
  </si>
  <si>
    <t>C</t>
  </si>
  <si>
    <t>D</t>
  </si>
  <si>
    <t>E</t>
  </si>
  <si>
    <t>0000118125</t>
  </si>
  <si>
    <t>0000154986</t>
  </si>
  <si>
    <t>0000146738</t>
  </si>
  <si>
    <t>0000154375</t>
  </si>
  <si>
    <t>0000154999</t>
  </si>
  <si>
    <t>ATA SERVICES Priority</t>
  </si>
  <si>
    <t>Infojini Priority</t>
  </si>
  <si>
    <t>Tryfacta Priority</t>
  </si>
  <si>
    <t>ATA Services</t>
  </si>
  <si>
    <t>Infojini</t>
  </si>
  <si>
    <t xml:space="preserve">Tryfacta </t>
  </si>
  <si>
    <t>New ID</t>
  </si>
  <si>
    <t>000000000007000208</t>
  </si>
  <si>
    <t>000000000007000210</t>
  </si>
  <si>
    <t>000000000007000212</t>
  </si>
  <si>
    <t>000000000007000214</t>
  </si>
  <si>
    <t>000000000007000216</t>
  </si>
  <si>
    <t>000000000007000218</t>
  </si>
  <si>
    <t>000000000007000220</t>
  </si>
  <si>
    <t>000000000007000222</t>
  </si>
  <si>
    <t>000000000007000224</t>
  </si>
  <si>
    <t>000000000007000226</t>
  </si>
  <si>
    <t>000000000007000229</t>
  </si>
  <si>
    <t>000000000007000235</t>
  </si>
  <si>
    <t>000000000007000237</t>
  </si>
  <si>
    <t>000000000007000240</t>
  </si>
  <si>
    <t>000000000007000243</t>
  </si>
  <si>
    <t>000000000007000245</t>
  </si>
  <si>
    <t>000000000007000247</t>
  </si>
  <si>
    <t>000000000007000250</t>
  </si>
  <si>
    <t xml:space="preserve">	
000000000007000205</t>
  </si>
  <si>
    <t>000000000007000255</t>
  </si>
  <si>
    <t>000000000007000253</t>
  </si>
  <si>
    <t>000000000007000121</t>
  </si>
  <si>
    <t>000000000007000154</t>
  </si>
  <si>
    <t>000000000007000156</t>
  </si>
  <si>
    <t>ATA SERVICES Hourly Rate</t>
  </si>
  <si>
    <t>Infojini Hourly Rate</t>
  </si>
  <si>
    <t>Tryfacta Hourly Rate</t>
  </si>
  <si>
    <t>$ 13.08</t>
  </si>
  <si>
    <t>$ 17</t>
  </si>
  <si>
    <t>$ 13</t>
  </si>
  <si>
    <t>$ 14.33</t>
  </si>
  <si>
    <t>$ 17.05</t>
  </si>
  <si>
    <t>$ 13.48</t>
  </si>
  <si>
    <t>$ 12.82</t>
  </si>
  <si>
    <t>$ 15</t>
  </si>
  <si>
    <t>$ 11.5</t>
  </si>
  <si>
    <t>$ 25.9</t>
  </si>
  <si>
    <t>$ 20.86</t>
  </si>
  <si>
    <t>$ 16.31</t>
  </si>
  <si>
    <t>$ 22.32</t>
  </si>
  <si>
    <t>$ 20.67</t>
  </si>
  <si>
    <t>$ 16.85</t>
  </si>
  <si>
    <t>$ 17.12</t>
  </si>
  <si>
    <t>$ 17.4</t>
  </si>
  <si>
    <t>$ 17.27</t>
  </si>
  <si>
    <t>$ 16.03</t>
  </si>
  <si>
    <t>$ 30.36</t>
  </si>
  <si>
    <t>$ 11.65</t>
  </si>
  <si>
    <t>$ 12.5</t>
  </si>
  <si>
    <t>$ 13.95</t>
  </si>
  <si>
    <t>$ 25.06</t>
  </si>
  <si>
    <t>$ 18.52</t>
  </si>
  <si>
    <t>$ 19.32</t>
  </si>
  <si>
    <t>$ 14.64</t>
  </si>
  <si>
    <t>$ 25.62</t>
  </si>
  <si>
    <t>$ 18.28</t>
  </si>
  <si>
    <t>$ 26.74</t>
  </si>
  <si>
    <t>$ 19.08</t>
  </si>
  <si>
    <t>$ 30.4</t>
  </si>
  <si>
    <t>$ 14.38</t>
  </si>
  <si>
    <t>$ 14</t>
  </si>
  <si>
    <t>$ 21.19</t>
  </si>
  <si>
    <t>$ 12.76</t>
  </si>
  <si>
    <t>$ 22.59</t>
  </si>
  <si>
    <t>$ 18.44</t>
  </si>
  <si>
    <t>$ 13.64</t>
  </si>
  <si>
    <t>$ 12.12</t>
  </si>
  <si>
    <t>$ 16</t>
  </si>
  <si>
    <t>$ 13.36</t>
  </si>
  <si>
    <t>$ 21.8</t>
  </si>
  <si>
    <t>$ 18.84</t>
  </si>
  <si>
    <t>$ 15.13</t>
  </si>
  <si>
    <t>$ 20.01</t>
  </si>
  <si>
    <t>$ 14.69</t>
  </si>
  <si>
    <t>$ 17.55</t>
  </si>
  <si>
    <t>$ 16.5</t>
  </si>
  <si>
    <t>$ 15.5</t>
  </si>
  <si>
    <t>$ 18.73</t>
  </si>
  <si>
    <t>$ 15.54</t>
  </si>
  <si>
    <t>$ 16.56</t>
  </si>
  <si>
    <t>$ 12.1</t>
  </si>
  <si>
    <t>$ 19.5</t>
  </si>
  <si>
    <t>$ 21.44</t>
  </si>
  <si>
    <t>$ 17.92</t>
  </si>
  <si>
    <t>$ 11.84</t>
  </si>
  <si>
    <t>$ 16.07</t>
  </si>
  <si>
    <t>$ 26.63</t>
  </si>
  <si>
    <t>$ 20.78</t>
  </si>
  <si>
    <t>$ 16.59</t>
  </si>
  <si>
    <t>$ 30.84</t>
  </si>
  <si>
    <t>$ 12</t>
  </si>
  <si>
    <t>$ 18.76</t>
  </si>
  <si>
    <t>$ 27.15</t>
  </si>
  <si>
    <t>$ 16.76</t>
  </si>
  <si>
    <t>$ 12.67</t>
  </si>
  <si>
    <t>$ 19.45</t>
  </si>
  <si>
    <t>$ 15.31</t>
  </si>
  <si>
    <t>$ 11.85</t>
  </si>
  <si>
    <t>$ 13.2</t>
  </si>
  <si>
    <t>$ 15.52</t>
  </si>
  <si>
    <t>$ 27.08</t>
  </si>
  <si>
    <t>$ 12.6</t>
  </si>
  <si>
    <t>$ 15.95</t>
  </si>
  <si>
    <t>$ 14.42</t>
  </si>
  <si>
    <t>$ 14.35</t>
  </si>
  <si>
    <t>$ 21.49</t>
  </si>
  <si>
    <t>$ 17.99</t>
  </si>
  <si>
    <t>$ 17.19</t>
  </si>
  <si>
    <t>$ 14.51</t>
  </si>
  <si>
    <t>$ 25.7</t>
  </si>
  <si>
    <t>$ 15.84</t>
  </si>
  <si>
    <t>$ 12.48</t>
  </si>
  <si>
    <t>$ 11.51</t>
  </si>
  <si>
    <t>$ 13.28</t>
  </si>
  <si>
    <t>$ 12.36</t>
  </si>
  <si>
    <t>$ 18.42</t>
  </si>
  <si>
    <t>$ 19.4</t>
  </si>
  <si>
    <t>$ 21.07</t>
  </si>
  <si>
    <t>$ 14.19</t>
  </si>
  <si>
    <t>$ 27.73</t>
  </si>
  <si>
    <t>$ 29.72</t>
  </si>
  <si>
    <t>$ 32.53</t>
  </si>
  <si>
    <t>$ 35.86</t>
  </si>
  <si>
    <t>$ 23.82</t>
  </si>
  <si>
    <t>$ 25.54</t>
  </si>
  <si>
    <t>$ 22.04</t>
  </si>
  <si>
    <t>$ 19.65</t>
  </si>
  <si>
    <t>$ 15.08</t>
  </si>
  <si>
    <t>$ 17.5</t>
  </si>
  <si>
    <t>$ 14.09</t>
  </si>
  <si>
    <t>$ 20.95</t>
  </si>
  <si>
    <t>$ 17.75</t>
  </si>
  <si>
    <t>$ 17.95</t>
  </si>
  <si>
    <t>$ 13.5</t>
  </si>
  <si>
    <t>$ 13.05</t>
  </si>
  <si>
    <t>$ 27.75</t>
  </si>
  <si>
    <t>$ 27</t>
  </si>
  <si>
    <t>$ 27.96</t>
  </si>
  <si>
    <t>$ 21.25</t>
  </si>
  <si>
    <t>$ 19.75</t>
  </si>
  <si>
    <t>$ 22.44</t>
  </si>
  <si>
    <t>$ 17.01</t>
  </si>
  <si>
    <t>$ 23</t>
  </si>
  <si>
    <t>$ 21</t>
  </si>
  <si>
    <t>$ 31.75</t>
  </si>
  <si>
    <t>$ 31</t>
  </si>
  <si>
    <t>$ 31.77</t>
  </si>
  <si>
    <t>$ 13.25</t>
  </si>
  <si>
    <t>$ 17.29</t>
  </si>
  <si>
    <t>$ 13.39</t>
  </si>
  <si>
    <t>$ 15.01</t>
  </si>
  <si>
    <t>$ 25.75</t>
  </si>
  <si>
    <t>$ 25.25</t>
  </si>
  <si>
    <t>$ 25.81</t>
  </si>
  <si>
    <t>$ 19.25</t>
  </si>
  <si>
    <t>$ 25.5</t>
  </si>
  <si>
    <t>$ 19</t>
  </si>
  <si>
    <t>$ 21.31</t>
  </si>
  <si>
    <t>$ 26.25</t>
  </si>
  <si>
    <t>$ 26.39</t>
  </si>
  <si>
    <t>$ 18.75</t>
  </si>
  <si>
    <t>$ 24.75</t>
  </si>
  <si>
    <t>$ 18</t>
  </si>
  <si>
    <t>$ 18.33</t>
  </si>
  <si>
    <t>$ 18.83</t>
  </si>
  <si>
    <t>$ 27.5</t>
  </si>
  <si>
    <t>$ 27.55</t>
  </si>
  <si>
    <t>$ 31.5</t>
  </si>
  <si>
    <t>$ 18.92</t>
  </si>
  <si>
    <t>$ 14.5</t>
  </si>
  <si>
    <t>$ 14.71</t>
  </si>
  <si>
    <t>$ 14.25</t>
  </si>
  <si>
    <t>$ 14.3</t>
  </si>
  <si>
    <t>$ 24</t>
  </si>
  <si>
    <t>$ 23.5</t>
  </si>
  <si>
    <t>$ 24.09</t>
  </si>
  <si>
    <t>$ 20.75</t>
  </si>
  <si>
    <t>$ 13.75</t>
  </si>
  <si>
    <t>$ 13.79</t>
  </si>
  <si>
    <t>$ 21.75</t>
  </si>
  <si>
    <t>$ 18.25</t>
  </si>
  <si>
    <t>$ 20</t>
  </si>
  <si>
    <t>$ 20.24</t>
  </si>
  <si>
    <t>$ 12.75</t>
  </si>
  <si>
    <t>$ 12.85</t>
  </si>
  <si>
    <t>$ 17.25</t>
  </si>
  <si>
    <t>$ 16.75</t>
  </si>
  <si>
    <t>$ 30</t>
  </si>
  <si>
    <t>$ 31.19</t>
  </si>
  <si>
    <t>$ 21.2</t>
  </si>
  <si>
    <t>$ 12.25</t>
  </si>
  <si>
    <t>$ 12.39</t>
  </si>
  <si>
    <t>$ 25</t>
  </si>
  <si>
    <t>$ 12.05</t>
  </si>
  <si>
    <t>$ 17.8</t>
  </si>
  <si>
    <t>$ 13.65</t>
  </si>
  <si>
    <t>$ 27.25</t>
  </si>
  <si>
    <t>$ 27.89</t>
  </si>
  <si>
    <t>$ 20.5</t>
  </si>
  <si>
    <t>$ 14.2</t>
  </si>
  <si>
    <t>$ 22.25</t>
  </si>
  <si>
    <t>$ 22</t>
  </si>
  <si>
    <t>$ 15.75</t>
  </si>
  <si>
    <t>$ 22.5</t>
  </si>
  <si>
    <t>$ 22.6</t>
  </si>
  <si>
    <t>$ 28.5</t>
  </si>
  <si>
    <t>$ 28.63</t>
  </si>
  <si>
    <t>$ 30.75</t>
  </si>
  <si>
    <t>$ 30.5</t>
  </si>
  <si>
    <t>$ 30.78</t>
  </si>
  <si>
    <t>$ 33.75</t>
  </si>
  <si>
    <t>$ 33.5</t>
  </si>
  <si>
    <t>$ 33.83</t>
  </si>
  <si>
    <t>$ 37</t>
  </si>
  <si>
    <t>$ 37.21</t>
  </si>
  <si>
    <t>$ 24.25</t>
  </si>
  <si>
    <t>$ 26.75</t>
  </si>
  <si>
    <t>$ 22.58</t>
  </si>
  <si>
    <t>Priority Level A = Lowest Price, Priority Level B = Next Lowest Price and so forth</t>
  </si>
  <si>
    <t>Law Enforcement Aide</t>
  </si>
  <si>
    <t>Fire Fighter/Certified Paramedic 40</t>
  </si>
  <si>
    <t>Fire Fighter/Certified EMT 56</t>
  </si>
  <si>
    <t>Fire Fighter/Certified EMT 40</t>
  </si>
  <si>
    <t>Kennel Keeper</t>
  </si>
  <si>
    <t>Backlog Reduction Assistant</t>
  </si>
  <si>
    <t>Victim Liaison</t>
  </si>
  <si>
    <t>Latent Print Examiner</t>
  </si>
  <si>
    <t>Adoption Couselor/EAC Grant</t>
  </si>
  <si>
    <t>OT Bill Rate</t>
  </si>
  <si>
    <t>RG Bill Rate</t>
  </si>
  <si>
    <t>Pay Rate</t>
  </si>
  <si>
    <t>Group 6</t>
  </si>
  <si>
    <t>Supervisor of Monitors</t>
  </si>
  <si>
    <t>Summer Youth Program Supervisor</t>
  </si>
  <si>
    <t>Site Supervisor IV</t>
  </si>
  <si>
    <t>Site Supervisor I</t>
  </si>
  <si>
    <t>Seasonal Worker Labor</t>
  </si>
  <si>
    <t>Recreation Monitor</t>
  </si>
  <si>
    <t>Program Assistant III</t>
  </si>
  <si>
    <t>Program Assistant II</t>
  </si>
  <si>
    <t>Program Aide</t>
  </si>
  <si>
    <t>Personnel Supervisor</t>
  </si>
  <si>
    <t>Nutrition Educator</t>
  </si>
  <si>
    <t>Meal Site Monitor</t>
  </si>
  <si>
    <t>Meal Site Administrative Assistant</t>
  </si>
  <si>
    <t>Event Crew Member</t>
  </si>
  <si>
    <t>Driver Supervisor</t>
  </si>
  <si>
    <t>Bosque Youth Supervisor</t>
  </si>
  <si>
    <t>Bosque Youth Laborer</t>
  </si>
  <si>
    <t>At Risk Meal Program Manager</t>
  </si>
  <si>
    <t>Assistant Site Supervisor I</t>
  </si>
  <si>
    <t>Assistant Site Supervisor</t>
  </si>
  <si>
    <t>Area Supervisor/Coordinator</t>
  </si>
  <si>
    <t>Group 5</t>
  </si>
  <si>
    <t>Zookeeper II</t>
  </si>
  <si>
    <t>Zookeeper I</t>
  </si>
  <si>
    <t>Veterinarian Assistant</t>
  </si>
  <si>
    <t>Train Operator III*</t>
  </si>
  <si>
    <t>Train Operator II*</t>
  </si>
  <si>
    <t>Train Operator I*</t>
  </si>
  <si>
    <t>Theater Light Engineer</t>
  </si>
  <si>
    <t>Technical Production Specialist</t>
  </si>
  <si>
    <t>Senior Zookeeper</t>
  </si>
  <si>
    <t>Safety Officer</t>
  </si>
  <si>
    <t>Range Master</t>
  </si>
  <si>
    <t>Office Services Worker*</t>
  </si>
  <si>
    <t>Law Enforcement Trainers</t>
  </si>
  <si>
    <t>Event Assistant</t>
  </si>
  <si>
    <t>Cashier III</t>
  </si>
  <si>
    <t>Cashier II</t>
  </si>
  <si>
    <t>Cashier I</t>
  </si>
  <si>
    <t>Aquarium Technician</t>
  </si>
  <si>
    <t>Animal Handler</t>
  </si>
  <si>
    <t xml:space="preserve">  Group 4</t>
  </si>
  <si>
    <t>Solid Waste Cart Coordinator II</t>
  </si>
  <si>
    <t>Solid Waste Cart Coordinator I</t>
  </si>
  <si>
    <t>Parking Attendant II</t>
  </si>
  <si>
    <t>Parking Attendant</t>
  </si>
  <si>
    <t>Mosquito Techs</t>
  </si>
  <si>
    <t>Laborer</t>
  </si>
  <si>
    <t>Kitchen Aide II*</t>
  </si>
  <si>
    <t>Kitchen Aide I</t>
  </si>
  <si>
    <t>Irrigation Systems Technician</t>
  </si>
  <si>
    <t>LEAD GENERAL SERVICE WORKER</t>
  </si>
  <si>
    <t>General Service Worker V</t>
  </si>
  <si>
    <t>General Service Worker IV</t>
  </si>
  <si>
    <t>General Service Worker III</t>
  </si>
  <si>
    <t>General Service Worker II</t>
  </si>
  <si>
    <t>General Service Worker I</t>
  </si>
  <si>
    <t>Gardener I</t>
  </si>
  <si>
    <t>Fuel Technician</t>
  </si>
  <si>
    <t>Equipment Operator II*</t>
  </si>
  <si>
    <t>Dead Animal Collection Assistant</t>
  </si>
  <si>
    <t>Crossing Guard II</t>
  </si>
  <si>
    <t>Crossing Guard</t>
  </si>
  <si>
    <t>Compliance Supervisor</t>
  </si>
  <si>
    <t>Commercial Drivers Assistant</t>
  </si>
  <si>
    <t>Group 3</t>
  </si>
  <si>
    <t>Senior Office Assistant</t>
  </si>
  <si>
    <t>Senior Administrative Assistant</t>
  </si>
  <si>
    <t>Receptionist</t>
  </si>
  <si>
    <t>Office Assistant II</t>
  </si>
  <si>
    <t>Library Shelver</t>
  </si>
  <si>
    <t>Finance Technician</t>
  </si>
  <si>
    <t>Group 2</t>
  </si>
  <si>
    <t xml:space="preserve"> Technical Writer II</t>
  </si>
  <si>
    <t>System Analyst</t>
  </si>
  <si>
    <t>Senior Project Coordinator</t>
  </si>
  <si>
    <t>Program Specialist II</t>
  </si>
  <si>
    <t>Program Specialist I</t>
  </si>
  <si>
    <t>Principal Engineer</t>
  </si>
  <si>
    <t>PC Support Technician</t>
  </si>
  <si>
    <t>Librarian VI</t>
  </si>
  <si>
    <t>Librarian V</t>
  </si>
  <si>
    <t>Librarian III</t>
  </si>
  <si>
    <t>Investigations Liaison</t>
  </si>
  <si>
    <t>Informations Systems Technician</t>
  </si>
  <si>
    <t>Fiscal Manager I</t>
  </si>
  <si>
    <t>Council Policy Analyst</t>
  </si>
  <si>
    <t>Communications Records and Data Coordinator</t>
  </si>
  <si>
    <t>CIP Program Manager</t>
  </si>
  <si>
    <t>Chief Engineer</t>
  </si>
  <si>
    <t>Associate Project Coordinator II</t>
  </si>
  <si>
    <t>Assistant Project Coordinator</t>
  </si>
  <si>
    <t>Accounting Assistant II</t>
  </si>
  <si>
    <t>Accounting Assistant I</t>
  </si>
  <si>
    <t>Accountant III</t>
  </si>
  <si>
    <t>Group 1</t>
  </si>
  <si>
    <t>CABQ PRICE LIST</t>
  </si>
  <si>
    <t>Telecommunication Operator II C2 (Non-Certified 911 Dispatcher) </t>
  </si>
  <si>
    <t>Telecommunication Operator II C2C (Certified 911 Dispatcher)</t>
  </si>
  <si>
    <t>Civilian Firearms Range Instructor</t>
  </si>
  <si>
    <t>Civilian Armorer</t>
  </si>
  <si>
    <t>Homicide Investigator</t>
  </si>
  <si>
    <t>Violent Crimes Investigator</t>
  </si>
  <si>
    <t>Fiscal Analyst</t>
  </si>
  <si>
    <t>Fiscal Analyst II</t>
  </si>
  <si>
    <t>Lead Custodian</t>
  </si>
  <si>
    <t>Scion Program Facilitator</t>
  </si>
  <si>
    <t>AWD Driver</t>
  </si>
  <si>
    <t>Records/Data Coordinator</t>
  </si>
  <si>
    <t>Video Specialist</t>
  </si>
  <si>
    <t>Engineering Assistant</t>
  </si>
  <si>
    <t>Lead Teaching Assistant</t>
  </si>
  <si>
    <t>Backlog Lab Technician</t>
  </si>
  <si>
    <t xml:space="preserve">Customer Service Representative </t>
  </si>
  <si>
    <t>Senior Personnel/Labor Relations Officer</t>
  </si>
  <si>
    <t>IT Electronic Specialist</t>
  </si>
  <si>
    <t>Construction Worker</t>
  </si>
  <si>
    <t>IPRA Codification Specialist</t>
  </si>
  <si>
    <t>HRVU Investigative Analyst</t>
  </si>
  <si>
    <t>Hiring Hub Hourly Rate</t>
  </si>
  <si>
    <t>Hiring Hub Extended
Price</t>
  </si>
  <si>
    <t>Hiring Hub Advantage Priority</t>
  </si>
  <si>
    <t>Snelling Staffing Hourly Rate</t>
  </si>
  <si>
    <t>Snelling Staffing Extended
Price</t>
  </si>
  <si>
    <t>Snelling Staffing Priority</t>
  </si>
  <si>
    <t>Snelling</t>
  </si>
  <si>
    <t>Highlighted is the Lowest Price</t>
  </si>
  <si>
    <t>Does a Job Description Exist for this Position?</t>
  </si>
  <si>
    <t>Hiring Hub</t>
  </si>
  <si>
    <t>Investigative Liaison</t>
  </si>
  <si>
    <t>Academy Trainer</t>
  </si>
  <si>
    <t>Y</t>
  </si>
  <si>
    <t>At-Risk Meals Program Monitor</t>
  </si>
  <si>
    <t>Backlog Prevention Specialist</t>
  </si>
  <si>
    <t>Video Technician</t>
  </si>
  <si>
    <t>Motorcoach Operator (Safety Sensitive)</t>
  </si>
  <si>
    <t>N/A</t>
  </si>
  <si>
    <t>Bio Hazard Waste Tech</t>
  </si>
  <si>
    <t>Summer Food Program Manager</t>
  </si>
  <si>
    <t>Aviation Facilities Construction Worker</t>
  </si>
  <si>
    <t>Youth Outreach and Intervention Specialist</t>
  </si>
  <si>
    <t>Document Imaging Technician</t>
  </si>
  <si>
    <t>Crime Intel Analyst</t>
  </si>
  <si>
    <t>APD Forensic Identification Analyst</t>
  </si>
  <si>
    <t>CPOA Investigator</t>
  </si>
  <si>
    <t>Construction Project Manager</t>
  </si>
  <si>
    <t>Construction Plan Examiner</t>
  </si>
  <si>
    <t>Real Time Crime Center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</si>
</sst>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1515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80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Alignment="1">
      <alignment wrapText="1"/>
    </xf>
    <xf numFmtId="44" fontId="4" fillId="4" borderId="1" xfId="2" applyNumberFormat="1" applyFont="1" applyFill="1" applyBorder="1"/>
    <xf numFmtId="44" fontId="4" fillId="0" borderId="1" xfId="2" applyNumberFormat="1" applyFont="1" applyFill="1" applyBorder="1"/>
    <xf numFmtId="44" fontId="4" fillId="3" borderId="1" xfId="2" applyNumberFormat="1" applyFont="1" applyFill="1" applyBorder="1"/>
    <xf numFmtId="44" fontId="0" fillId="0" borderId="0" xfId="0" applyNumberFormat="1"/>
    <xf numFmtId="8" fontId="0" fillId="0" borderId="0" xfId="0" applyNumberFormat="1"/>
    <xf numFmtId="0" fontId="4" fillId="0" borderId="1" xfId="2" applyFont="1" applyFill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4" fontId="4" fillId="4" borderId="1" xfId="1" applyFont="1" applyFill="1" applyBorder="1"/>
    <xf numFmtId="44" fontId="4" fillId="5" borderId="1" xfId="1" applyFont="1" applyFill="1" applyBorder="1"/>
    <xf numFmtId="44" fontId="4" fillId="0" borderId="1" xfId="1" applyFont="1" applyFill="1" applyBorder="1"/>
    <xf numFmtId="44" fontId="4" fillId="3" borderId="1" xfId="1" applyFont="1" applyFill="1" applyBorder="1"/>
    <xf numFmtId="8" fontId="4" fillId="0" borderId="1" xfId="1" applyNumberFormat="1" applyFont="1" applyFill="1" applyBorder="1"/>
    <xf numFmtId="44" fontId="4" fillId="0" borderId="1" xfId="1" applyFont="1" applyBorder="1"/>
    <xf numFmtId="8" fontId="4" fillId="0" borderId="1" xfId="1" applyNumberFormat="1" applyFont="1" applyBorder="1"/>
    <xf numFmtId="0" fontId="4" fillId="4" borderId="1" xfId="0" applyFont="1" applyFill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5" borderId="0" xfId="0" applyFill="1"/>
    <xf numFmtId="0" fontId="0" fillId="0" borderId="1" xfId="0" applyBorder="1"/>
    <xf numFmtId="0" fontId="0" fillId="6" borderId="2" xfId="0" applyFill="1" applyBorder="1" applyAlignment="1">
      <alignment horizontal="center" wrapText="1"/>
    </xf>
    <xf numFmtId="0" fontId="0" fillId="4" borderId="1" xfId="0" quotePrefix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1" xfId="0" quotePrefix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vertical="center"/>
    </xf>
    <xf numFmtId="8" fontId="4" fillId="4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4" borderId="1" xfId="0" quotePrefix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44" fontId="4" fillId="4" borderId="1" xfId="1" applyFont="1" applyFill="1" applyBorder="1" applyAlignment="1">
      <alignment horizontal="center"/>
    </xf>
    <xf numFmtId="44" fontId="4" fillId="4" borderId="1" xfId="2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4" fontId="4" fillId="5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4" fillId="0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3" borderId="1" xfId="2" applyNumberFormat="1" applyFont="1" applyFill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5" borderId="1" xfId="0" applyNumberFormat="1" applyFill="1" applyBorder="1" applyAlignment="1">
      <alignment horizontal="center"/>
    </xf>
    <xf numFmtId="44" fontId="0" fillId="4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44" fontId="0" fillId="0" borderId="1" xfId="0" applyNumberFormat="1" applyBorder="1"/>
    <xf numFmtId="44" fontId="0" fillId="5" borderId="1" xfId="0" applyNumberFormat="1" applyFill="1" applyBorder="1"/>
    <xf numFmtId="44" fontId="0" fillId="4" borderId="1" xfId="0" applyNumberFormat="1" applyFill="1" applyBorder="1"/>
    <xf numFmtId="44" fontId="0" fillId="3" borderId="1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4" fillId="4" borderId="2" xfId="1" applyFont="1" applyFill="1" applyBorder="1" applyAlignment="1">
      <alignment horizontal="center"/>
    </xf>
    <xf numFmtId="44" fontId="0" fillId="4" borderId="2" xfId="0" applyNumberFormat="1" applyFill="1" applyBorder="1" applyAlignment="1">
      <alignment horizontal="center"/>
    </xf>
  </cellXfs>
  <cellStyles count="3">
    <cellStyle name="Currency" xfId="1" builtinId="4"/>
    <cellStyle name="Good" xfId="2" builtinId="26"/>
    <cellStyle name="Normal" xfId="0" builtinId="0"/>
  </cellStyles>
  <dxfs count="24">
    <dxf>
      <fill>
        <patternFill>
          <bgColor rgb="FFFFFF00"/>
        </patternFill>
      </fill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8F64CD-BC1B-44A4-8799-7AB065442442}" name="Table1" displayName="Table1" ref="A2:D45" totalsRowShown="0">
  <autoFilter ref="A2:D45" xr:uid="{00000000-0009-0000-0100-000001000000}"/>
  <tableColumns count="4">
    <tableColumn id="1" xr3:uid="{00000000-0010-0000-0000-000001000000}" name="Group 1"/>
    <tableColumn id="2" xr3:uid="{00000000-0010-0000-0000-000002000000}" name="Pay Rate" dataDxfId="23"/>
    <tableColumn id="3" xr3:uid="{00000000-0010-0000-0000-000003000000}" name="RG Bill Rate" dataDxfId="22"/>
    <tableColumn id="4" xr3:uid="{00000000-0010-0000-0000-000004000000}" name="OT Bill Rate" dataDxfId="2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0BE764-68B7-479A-ABF0-FADE7DD16B4A}" name="Table2" displayName="Table2" ref="A47:D55" totalsRowShown="0" headerRowDxfId="20">
  <autoFilter ref="A47:D55" xr:uid="{00000000-0009-0000-0100-000002000000}"/>
  <tableColumns count="4">
    <tableColumn id="1" xr3:uid="{00000000-0010-0000-0100-000001000000}" name="Group 2"/>
    <tableColumn id="2" xr3:uid="{00000000-0010-0000-0100-000002000000}" name="Pay Rate" dataDxfId="19"/>
    <tableColumn id="3" xr3:uid="{00000000-0010-0000-0100-000003000000}" name="RG Bill Rate" dataDxfId="18"/>
    <tableColumn id="4" xr3:uid="{00000000-0010-0000-0100-000004000000}" name="OT Bill Rate" dataDxfId="1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4D3DCD-A91E-4864-9301-AA4B852BE889}" name="Table3" displayName="Table3" ref="A57:D87" totalsRowShown="0" headerRowDxfId="16">
  <autoFilter ref="A57:D87" xr:uid="{00000000-0009-0000-0100-000003000000}"/>
  <tableColumns count="4">
    <tableColumn id="1" xr3:uid="{00000000-0010-0000-0200-000001000000}" name="Group 3"/>
    <tableColumn id="2" xr3:uid="{00000000-0010-0000-0200-000002000000}" name="Pay Rate" dataDxfId="15"/>
    <tableColumn id="3" xr3:uid="{00000000-0010-0000-0200-000003000000}" name="RG Bill Rate" dataDxfId="14"/>
    <tableColumn id="4" xr3:uid="{00000000-0010-0000-0200-000004000000}" name="OT Bill Rate" dataDxfId="1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3B23F1-5E89-4713-AA4E-F6F478D32A75}" name="Table4" displayName="Table4" ref="A89:D111" totalsRowShown="0" headerRowDxfId="12">
  <autoFilter ref="A89:D111" xr:uid="{00000000-0009-0000-0100-000004000000}"/>
  <tableColumns count="4">
    <tableColumn id="1" xr3:uid="{00000000-0010-0000-0300-000001000000}" name="  Group 4"/>
    <tableColumn id="2" xr3:uid="{00000000-0010-0000-0300-000002000000}" name="Pay Rate" dataDxfId="11"/>
    <tableColumn id="3" xr3:uid="{00000000-0010-0000-0300-000003000000}" name="RG Bill Rate" dataDxfId="10"/>
    <tableColumn id="4" xr3:uid="{00000000-0010-0000-0300-000004000000}" name="OT Bill Rate" dataDxfId="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C14EAB3-1999-4AB2-8C92-56F4B988A133}" name="Table5" displayName="Table5" ref="A113:D138" totalsRowShown="0" headerRowDxfId="8">
  <autoFilter ref="A113:D138" xr:uid="{00000000-0009-0000-0100-000005000000}"/>
  <tableColumns count="4">
    <tableColumn id="1" xr3:uid="{00000000-0010-0000-0400-000001000000}" name="Group 5"/>
    <tableColumn id="2" xr3:uid="{00000000-0010-0000-0400-000002000000}" name="Pay Rate" dataDxfId="7"/>
    <tableColumn id="3" xr3:uid="{00000000-0010-0000-0400-000003000000}" name="RG Bill Rate" dataDxfId="6"/>
    <tableColumn id="4" xr3:uid="{00000000-0010-0000-0400-000004000000}" name="OT Bill Rate" dataDxfId="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44B3AD-F28F-4E6A-B229-B558A59BCDE9}" name="Table6" displayName="Table6" ref="A142:D153" totalsRowShown="0" headerRowDxfId="4">
  <autoFilter ref="A142:D153" xr:uid="{00000000-0009-0000-0100-000006000000}"/>
  <tableColumns count="4">
    <tableColumn id="1" xr3:uid="{00000000-0010-0000-0500-000001000000}" name="Group 6"/>
    <tableColumn id="2" xr3:uid="{00000000-0010-0000-0500-000002000000}" name="Pay Rate" dataDxfId="3"/>
    <tableColumn id="3" xr3:uid="{00000000-0010-0000-0500-000003000000}" name="RG Bill Rate" dataDxfId="2"/>
    <tableColumn id="4" xr3:uid="{00000000-0010-0000-0500-000004000000}" name="OT Bill Rat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submitAction_win7(document.win7,'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F12D-AAB9-4895-AF34-4CE524209CDC}">
  <sheetPr codeName="Sheet1">
    <pageSetUpPr fitToPage="1"/>
  </sheetPr>
  <dimension ref="A1:R190"/>
  <sheetViews>
    <sheetView tabSelected="1" zoomScaleNormal="100" workbookViewId="0">
      <selection activeCell="A4" sqref="A4"/>
    </sheetView>
  </sheetViews>
  <sheetFormatPr defaultRowHeight="15" x14ac:dyDescent="0.25"/>
  <cols>
    <col min="1" max="1" width="67.42578125" customWidth="1"/>
    <col min="2" max="2" width="20.85546875" bestFit="1" customWidth="1"/>
    <col min="3" max="3" width="21" style="25" customWidth="1"/>
    <col min="4" max="4" width="10.42578125" hidden="1" customWidth="1"/>
    <col min="5" max="5" width="10.7109375" hidden="1" customWidth="1"/>
    <col min="6" max="6" width="11.28515625" style="25" hidden="1" customWidth="1"/>
    <col min="7" max="8" width="11.42578125" style="25" hidden="1" customWidth="1"/>
    <col min="9" max="9" width="11.5703125" style="25" hidden="1" customWidth="1"/>
    <col min="10" max="10" width="9.42578125" hidden="1" customWidth="1"/>
    <col min="11" max="11" width="10.7109375" hidden="1" customWidth="1"/>
    <col min="12" max="12" width="11.28515625" hidden="1" customWidth="1"/>
    <col min="13" max="13" width="8.85546875" style="26" hidden="1" customWidth="1"/>
    <col min="14" max="14" width="10.7109375" hidden="1" customWidth="1"/>
    <col min="15" max="15" width="11.28515625" style="25" hidden="1" customWidth="1"/>
    <col min="16" max="16" width="9.42578125" bestFit="1" customWidth="1"/>
    <col min="17" max="17" width="10.7109375" bestFit="1" customWidth="1"/>
    <col min="18" max="18" width="11.28515625" style="25" bestFit="1" customWidth="1"/>
  </cols>
  <sheetData>
    <row r="1" spans="1:18" x14ac:dyDescent="0.25">
      <c r="A1" s="24" t="s">
        <v>539</v>
      </c>
    </row>
    <row r="2" spans="1:18" x14ac:dyDescent="0.25">
      <c r="A2" t="s">
        <v>399</v>
      </c>
    </row>
    <row r="4" spans="1:18" ht="30" customHeight="1" x14ac:dyDescent="0.25">
      <c r="A4" s="27" t="s">
        <v>7</v>
      </c>
      <c r="B4" s="27" t="s">
        <v>180</v>
      </c>
      <c r="C4" s="28" t="s">
        <v>540</v>
      </c>
      <c r="D4" s="64" t="s">
        <v>177</v>
      </c>
      <c r="E4" s="65"/>
      <c r="F4" s="41" t="s">
        <v>169</v>
      </c>
      <c r="G4" s="66" t="s">
        <v>541</v>
      </c>
      <c r="H4" s="67"/>
      <c r="I4" s="46" t="s">
        <v>172</v>
      </c>
      <c r="J4" s="68" t="s">
        <v>538</v>
      </c>
      <c r="K4" s="69"/>
      <c r="L4" s="29" t="s">
        <v>171</v>
      </c>
      <c r="M4" s="70" t="s">
        <v>178</v>
      </c>
      <c r="N4" s="71"/>
      <c r="O4" s="46" t="s">
        <v>173</v>
      </c>
      <c r="P4" s="64" t="s">
        <v>179</v>
      </c>
      <c r="Q4" s="65"/>
      <c r="R4" s="41" t="s">
        <v>170</v>
      </c>
    </row>
    <row r="5" spans="1:18" x14ac:dyDescent="0.25">
      <c r="A5" s="27"/>
      <c r="B5" s="27"/>
      <c r="C5" s="30"/>
      <c r="D5" s="31"/>
      <c r="E5" s="31"/>
      <c r="F5" s="41"/>
      <c r="G5" s="46"/>
      <c r="H5" s="47"/>
      <c r="I5" s="46"/>
      <c r="J5" s="29"/>
      <c r="K5" s="32"/>
      <c r="L5" s="29"/>
      <c r="M5" s="33"/>
      <c r="N5" s="27"/>
      <c r="O5" s="46"/>
      <c r="P5" s="29"/>
      <c r="Q5" s="31"/>
      <c r="R5" s="41"/>
    </row>
    <row r="6" spans="1:18" ht="60" x14ac:dyDescent="0.25">
      <c r="A6" s="27" t="s">
        <v>7</v>
      </c>
      <c r="B6" s="27"/>
      <c r="C6" s="30"/>
      <c r="D6" s="39" t="s">
        <v>205</v>
      </c>
      <c r="E6" s="39" t="s">
        <v>135</v>
      </c>
      <c r="F6" s="42" t="s">
        <v>174</v>
      </c>
      <c r="G6" s="48" t="s">
        <v>532</v>
      </c>
      <c r="H6" s="48" t="s">
        <v>533</v>
      </c>
      <c r="I6" s="48" t="s">
        <v>534</v>
      </c>
      <c r="J6" s="39" t="s">
        <v>535</v>
      </c>
      <c r="K6" s="39" t="s">
        <v>536</v>
      </c>
      <c r="L6" s="39" t="s">
        <v>537</v>
      </c>
      <c r="M6" s="40" t="s">
        <v>206</v>
      </c>
      <c r="N6" s="40" t="s">
        <v>136</v>
      </c>
      <c r="O6" s="48" t="s">
        <v>175</v>
      </c>
      <c r="P6" s="39" t="s">
        <v>207</v>
      </c>
      <c r="Q6" s="39" t="s">
        <v>137</v>
      </c>
      <c r="R6" s="42" t="s">
        <v>176</v>
      </c>
    </row>
    <row r="7" spans="1:18" x14ac:dyDescent="0.25">
      <c r="A7" s="1" t="s">
        <v>122</v>
      </c>
      <c r="B7" s="9" t="s">
        <v>182</v>
      </c>
      <c r="C7" s="22"/>
      <c r="D7" s="12">
        <f>VLOOKUP(A7,'Hourly Rate'!$A$8:$F$133,2,FALSE)/1</f>
        <v>11.5</v>
      </c>
      <c r="E7" s="3">
        <v>15.0503891798419</v>
      </c>
      <c r="F7" s="43" t="s">
        <v>165</v>
      </c>
      <c r="G7" s="49">
        <f>VLOOKUP(A7,'Hourly Rate'!$A$8:$F$133,3,FALSE)/1</f>
        <v>11.5</v>
      </c>
      <c r="H7" s="50">
        <v>15.18</v>
      </c>
      <c r="I7" s="50" t="s">
        <v>166</v>
      </c>
      <c r="J7" s="12">
        <f>VLOOKUP(A7,'Hourly Rate'!$A$8:$F$133,4,FALSE)/1</f>
        <v>11.5</v>
      </c>
      <c r="K7" s="12">
        <v>15.3</v>
      </c>
      <c r="L7" s="12" t="s">
        <v>167</v>
      </c>
      <c r="M7" s="13">
        <f>VLOOKUP(A7,'Hourly Rate'!$A$8:$F$133,5,FALSE)/1</f>
        <v>11.5</v>
      </c>
      <c r="N7" s="14">
        <v>15.53</v>
      </c>
      <c r="O7" s="50" t="s">
        <v>168</v>
      </c>
      <c r="P7" s="12">
        <f>VLOOKUP(A7,'Hourly Rate'!$A$8:$F$133,6,FALSE)/1</f>
        <v>11.5</v>
      </c>
      <c r="Q7" s="15">
        <v>14.49</v>
      </c>
      <c r="R7" s="43" t="s">
        <v>164</v>
      </c>
    </row>
    <row r="8" spans="1:18" x14ac:dyDescent="0.25">
      <c r="A8" s="1" t="s">
        <v>18</v>
      </c>
      <c r="B8" s="10">
        <v>1000001821</v>
      </c>
      <c r="C8" s="20" t="s">
        <v>544</v>
      </c>
      <c r="D8" s="12">
        <f>VLOOKUP(A8,'Hourly Rate'!$A$8:$F$133,2,FALSE)/1</f>
        <v>11.5</v>
      </c>
      <c r="E8" s="5">
        <v>14.1218422302371</v>
      </c>
      <c r="F8" s="43" t="s">
        <v>164</v>
      </c>
      <c r="G8" s="49">
        <f>VLOOKUP(A8,'Hourly Rate'!$A$8:$F$133,3,FALSE)/1</f>
        <v>11.5</v>
      </c>
      <c r="H8" s="50">
        <v>15.18</v>
      </c>
      <c r="I8" s="50" t="s">
        <v>167</v>
      </c>
      <c r="J8" s="12">
        <f>VLOOKUP(A8,'Hourly Rate'!$A$8:$F$133,4,FALSE)/1</f>
        <v>11.5</v>
      </c>
      <c r="K8" s="12">
        <v>15.07</v>
      </c>
      <c r="L8" s="12" t="s">
        <v>166</v>
      </c>
      <c r="M8" s="13">
        <f>VLOOKUP(A8,'Hourly Rate'!$A$8:$F$133,5,FALSE)/1</f>
        <v>11.5</v>
      </c>
      <c r="N8" s="14">
        <v>15.53</v>
      </c>
      <c r="O8" s="50" t="s">
        <v>168</v>
      </c>
      <c r="P8" s="12">
        <f>VLOOKUP(A8,'Hourly Rate'!$A$8:$F$133,6,FALSE)/1</f>
        <v>11.5</v>
      </c>
      <c r="Q8" s="12">
        <v>14.49</v>
      </c>
      <c r="R8" s="43" t="s">
        <v>165</v>
      </c>
    </row>
    <row r="9" spans="1:18" x14ac:dyDescent="0.25">
      <c r="A9" s="1" t="s">
        <v>111</v>
      </c>
      <c r="B9" s="9" t="s">
        <v>186</v>
      </c>
      <c r="C9" s="22"/>
      <c r="D9" s="12">
        <f>VLOOKUP(A9,'Hourly Rate'!$A$8:$F$133,2,FALSE)/1</f>
        <v>11.5</v>
      </c>
      <c r="E9" s="5">
        <v>14.4453219071146</v>
      </c>
      <c r="F9" s="43" t="s">
        <v>164</v>
      </c>
      <c r="G9" s="49">
        <f>VLOOKUP(A9,'Hourly Rate'!$A$8:$F$133,3,FALSE)/1</f>
        <v>11.5</v>
      </c>
      <c r="H9" s="50">
        <v>15.18</v>
      </c>
      <c r="I9" s="50" t="s">
        <v>166</v>
      </c>
      <c r="J9" s="12">
        <f>VLOOKUP(A9,'Hourly Rate'!$A$8:$F$133,4,FALSE)/1</f>
        <v>11.5</v>
      </c>
      <c r="K9" s="12">
        <v>15.3</v>
      </c>
      <c r="L9" s="12" t="s">
        <v>167</v>
      </c>
      <c r="M9" s="13">
        <f>VLOOKUP(A9,'Hourly Rate'!$A$8:$F$133,5,FALSE)/1</f>
        <v>11.5</v>
      </c>
      <c r="N9" s="14">
        <v>15.53</v>
      </c>
      <c r="O9" s="50" t="s">
        <v>168</v>
      </c>
      <c r="P9" s="12">
        <f>VLOOKUP(A9,'Hourly Rate'!$A$8:$F$133,6,FALSE)/1</f>
        <v>11.5</v>
      </c>
      <c r="Q9" s="12">
        <v>14.49</v>
      </c>
      <c r="R9" s="43" t="s">
        <v>165</v>
      </c>
    </row>
    <row r="10" spans="1:18" x14ac:dyDescent="0.25">
      <c r="A10" s="8" t="s">
        <v>38</v>
      </c>
      <c r="B10" s="11" t="s">
        <v>201</v>
      </c>
      <c r="C10" s="23"/>
      <c r="D10" s="12">
        <f>VLOOKUP(A10,'Hourly Rate'!$A$8:$F$133,2,FALSE)/1</f>
        <v>11.5</v>
      </c>
      <c r="E10" s="5">
        <v>14.2553959252964</v>
      </c>
      <c r="F10" s="44" t="s">
        <v>164</v>
      </c>
      <c r="G10" s="49">
        <f>VLOOKUP(A10,'Hourly Rate'!$A$8:$F$133,3,FALSE)/1</f>
        <v>11.5</v>
      </c>
      <c r="H10" s="51">
        <v>15.18</v>
      </c>
      <c r="I10" s="51" t="s">
        <v>166</v>
      </c>
      <c r="J10" s="12">
        <f>VLOOKUP(A10,'Hourly Rate'!$A$8:$F$133,4,FALSE)/1</f>
        <v>11.5</v>
      </c>
      <c r="K10" s="3">
        <v>15.3</v>
      </c>
      <c r="L10" s="3" t="s">
        <v>167</v>
      </c>
      <c r="M10" s="13">
        <f>VLOOKUP(A10,'Hourly Rate'!$A$8:$F$133,5,FALSE)/1</f>
        <v>11.5</v>
      </c>
      <c r="N10" s="4">
        <v>15.53</v>
      </c>
      <c r="O10" s="51" t="s">
        <v>168</v>
      </c>
      <c r="P10" s="12">
        <f>VLOOKUP(A10,'Hourly Rate'!$A$8:$F$133,6,FALSE)/1</f>
        <v>11.5</v>
      </c>
      <c r="Q10" s="3">
        <v>14.49</v>
      </c>
      <c r="R10" s="44" t="s">
        <v>165</v>
      </c>
    </row>
    <row r="11" spans="1:18" ht="15" customHeight="1" x14ac:dyDescent="0.25">
      <c r="A11" s="1" t="s">
        <v>39</v>
      </c>
      <c r="B11" s="10">
        <v>1000001842</v>
      </c>
      <c r="C11" s="20"/>
      <c r="D11" s="12">
        <f>VLOOKUP(A11,'Hourly Rate'!$A$8:$F$133,2,FALSE)/1</f>
        <v>11.5</v>
      </c>
      <c r="E11" s="3">
        <v>14.709550222332</v>
      </c>
      <c r="F11" s="43" t="s">
        <v>165</v>
      </c>
      <c r="G11" s="49">
        <f>VLOOKUP(A11,'Hourly Rate'!$A$8:$F$133,3,FALSE)/1</f>
        <v>11.5</v>
      </c>
      <c r="H11" s="50">
        <v>15.18</v>
      </c>
      <c r="I11" s="50" t="s">
        <v>166</v>
      </c>
      <c r="J11" s="12">
        <f>VLOOKUP(A11,'Hourly Rate'!$A$8:$F$133,4,FALSE)/1</f>
        <v>11.5</v>
      </c>
      <c r="K11" s="12">
        <v>15.3</v>
      </c>
      <c r="L11" s="12" t="s">
        <v>167</v>
      </c>
      <c r="M11" s="13">
        <f>VLOOKUP(A11,'Hourly Rate'!$A$8:$F$133,5,FALSE)/1</f>
        <v>11.5</v>
      </c>
      <c r="N11" s="14">
        <v>15.53</v>
      </c>
      <c r="O11" s="50" t="s">
        <v>168</v>
      </c>
      <c r="P11" s="12">
        <f>VLOOKUP(A11,'Hourly Rate'!$A$8:$F$133,6,FALSE)/1</f>
        <v>11.5</v>
      </c>
      <c r="Q11" s="15">
        <v>14.49</v>
      </c>
      <c r="R11" s="43" t="s">
        <v>164</v>
      </c>
    </row>
    <row r="12" spans="1:18" x14ac:dyDescent="0.25">
      <c r="A12" s="1" t="s">
        <v>124</v>
      </c>
      <c r="B12" s="10">
        <v>1000001867</v>
      </c>
      <c r="C12" s="20"/>
      <c r="D12" s="12">
        <f>VLOOKUP(A12,'Hourly Rate'!$A$8:$F$133,2,FALSE)/1</f>
        <v>11.5</v>
      </c>
      <c r="E12" s="5">
        <v>14.2553959252964</v>
      </c>
      <c r="F12" s="43" t="s">
        <v>164</v>
      </c>
      <c r="G12" s="49">
        <f>VLOOKUP(A12,'Hourly Rate'!$A$8:$F$133,3,FALSE)/1</f>
        <v>11.5</v>
      </c>
      <c r="H12" s="50">
        <v>15.18</v>
      </c>
      <c r="I12" s="50" t="s">
        <v>166</v>
      </c>
      <c r="J12" s="12">
        <f>VLOOKUP(A12,'Hourly Rate'!$A$8:$F$133,4,FALSE)/1</f>
        <v>11.5</v>
      </c>
      <c r="K12" s="12">
        <v>15.3</v>
      </c>
      <c r="L12" s="12" t="s">
        <v>167</v>
      </c>
      <c r="M12" s="13">
        <f>VLOOKUP(A12,'Hourly Rate'!$A$8:$F$133,5,FALSE)/1</f>
        <v>11.5</v>
      </c>
      <c r="N12" s="14">
        <v>15.53</v>
      </c>
      <c r="O12" s="50" t="s">
        <v>168</v>
      </c>
      <c r="P12" s="12">
        <f>VLOOKUP(A12,'Hourly Rate'!$A$8:$F$133,6,FALSE)/1</f>
        <v>11.5</v>
      </c>
      <c r="Q12" s="12">
        <v>14.49</v>
      </c>
      <c r="R12" s="43" t="s">
        <v>165</v>
      </c>
    </row>
    <row r="13" spans="1:18" x14ac:dyDescent="0.25">
      <c r="A13" s="1" t="s">
        <v>81</v>
      </c>
      <c r="B13" s="10">
        <v>1000001890</v>
      </c>
      <c r="C13" s="20" t="s">
        <v>544</v>
      </c>
      <c r="D13" s="12">
        <f>VLOOKUP(A13,'Hourly Rate'!$A$8:$F$133,2,FALSE)/1</f>
        <v>11.5</v>
      </c>
      <c r="E13" s="5">
        <v>14.4453219071146</v>
      </c>
      <c r="F13" s="43" t="s">
        <v>164</v>
      </c>
      <c r="G13" s="49">
        <f>VLOOKUP(A13,'Hourly Rate'!$A$8:$F$133,3,FALSE)/1</f>
        <v>11.5</v>
      </c>
      <c r="H13" s="50">
        <v>15.18</v>
      </c>
      <c r="I13" s="50" t="s">
        <v>166</v>
      </c>
      <c r="J13" s="12">
        <f>VLOOKUP(A13,'Hourly Rate'!$A$8:$F$133,4,FALSE)/1</f>
        <v>11.5</v>
      </c>
      <c r="K13" s="12">
        <v>15.3</v>
      </c>
      <c r="L13" s="12" t="s">
        <v>167</v>
      </c>
      <c r="M13" s="13">
        <f>VLOOKUP(A13,'Hourly Rate'!$A$8:$F$133,5,FALSE)/1</f>
        <v>11.5</v>
      </c>
      <c r="N13" s="14">
        <v>15.53</v>
      </c>
      <c r="O13" s="50" t="s">
        <v>168</v>
      </c>
      <c r="P13" s="12">
        <f>VLOOKUP(A13,'Hourly Rate'!$A$8:$F$133,6,FALSE)/1</f>
        <v>11.5</v>
      </c>
      <c r="Q13" s="12">
        <v>14.49</v>
      </c>
      <c r="R13" s="43" t="s">
        <v>165</v>
      </c>
    </row>
    <row r="14" spans="1:18" ht="16.5" customHeight="1" x14ac:dyDescent="0.25">
      <c r="A14" s="1" t="s">
        <v>87</v>
      </c>
      <c r="B14" s="10">
        <v>1000001898</v>
      </c>
      <c r="C14" s="20"/>
      <c r="D14" s="12">
        <f>VLOOKUP(A14,'Hourly Rate'!$A$8:$F$133,2,FALSE)/1</f>
        <v>11.5</v>
      </c>
      <c r="E14" s="3">
        <v>14.574352816205501</v>
      </c>
      <c r="F14" s="43" t="s">
        <v>165</v>
      </c>
      <c r="G14" s="49">
        <f>VLOOKUP(A14,'Hourly Rate'!$A$8:$F$133,3,FALSE)/1</f>
        <v>11.5</v>
      </c>
      <c r="H14" s="50">
        <v>15.18</v>
      </c>
      <c r="I14" s="50" t="s">
        <v>166</v>
      </c>
      <c r="J14" s="12">
        <f>VLOOKUP(A14,'Hourly Rate'!$A$8:$F$133,4,FALSE)/1</f>
        <v>11.5</v>
      </c>
      <c r="K14" s="12">
        <v>15.3</v>
      </c>
      <c r="L14" s="12" t="s">
        <v>167</v>
      </c>
      <c r="M14" s="13">
        <f>VLOOKUP(A14,'Hourly Rate'!$A$8:$F$133,5,FALSE)/1</f>
        <v>11.5</v>
      </c>
      <c r="N14" s="14">
        <v>15.53</v>
      </c>
      <c r="O14" s="50" t="s">
        <v>168</v>
      </c>
      <c r="P14" s="12">
        <f>VLOOKUP(A14,'Hourly Rate'!$A$8:$F$133,6,FALSE)/1</f>
        <v>11.5</v>
      </c>
      <c r="Q14" s="15">
        <v>14.49</v>
      </c>
      <c r="R14" s="43" t="s">
        <v>164</v>
      </c>
    </row>
    <row r="15" spans="1:18" x14ac:dyDescent="0.25">
      <c r="A15" s="1" t="s">
        <v>24</v>
      </c>
      <c r="B15" s="10">
        <v>1000001899</v>
      </c>
      <c r="C15" s="20" t="s">
        <v>544</v>
      </c>
      <c r="D15" s="12">
        <f>VLOOKUP(A15,'Hourly Rate'!$A$8:$F$133,2,FALSE)/1</f>
        <v>11.5</v>
      </c>
      <c r="E15" s="3">
        <v>14.5937418083004</v>
      </c>
      <c r="F15" s="43" t="s">
        <v>165</v>
      </c>
      <c r="G15" s="49">
        <f>VLOOKUP(A15,'Hourly Rate'!$A$8:$F$133,3,FALSE)/1</f>
        <v>11.5</v>
      </c>
      <c r="H15" s="50">
        <v>15.18</v>
      </c>
      <c r="I15" s="50" t="s">
        <v>166</v>
      </c>
      <c r="J15" s="12">
        <f>VLOOKUP(A15,'Hourly Rate'!$A$8:$F$133,4,FALSE)/1</f>
        <v>11.5</v>
      </c>
      <c r="K15" s="12">
        <v>21.3</v>
      </c>
      <c r="L15" s="12" t="s">
        <v>168</v>
      </c>
      <c r="M15" s="13">
        <f>VLOOKUP(A15,'Hourly Rate'!$A$8:$F$133,5,FALSE)/1</f>
        <v>11.5</v>
      </c>
      <c r="N15" s="14">
        <v>15.53</v>
      </c>
      <c r="O15" s="50" t="s">
        <v>167</v>
      </c>
      <c r="P15" s="12">
        <f>VLOOKUP(A15,'Hourly Rate'!$A$8:$F$133,6,FALSE)/1</f>
        <v>11.5</v>
      </c>
      <c r="Q15" s="15">
        <v>14.49</v>
      </c>
      <c r="R15" s="43" t="s">
        <v>164</v>
      </c>
    </row>
    <row r="16" spans="1:18" x14ac:dyDescent="0.25">
      <c r="A16" s="1" t="s">
        <v>105</v>
      </c>
      <c r="B16" s="9" t="s">
        <v>198</v>
      </c>
      <c r="C16" s="22"/>
      <c r="D16" s="12">
        <f>VLOOKUP(A16,'Hourly Rate'!$A$8:$F$133,2,FALSE)/1</f>
        <v>11.5</v>
      </c>
      <c r="E16" s="5">
        <v>14.2553959252964</v>
      </c>
      <c r="F16" s="43" t="s">
        <v>164</v>
      </c>
      <c r="G16" s="49">
        <f>VLOOKUP(A16,'Hourly Rate'!$A$8:$F$133,3,FALSE)/1</f>
        <v>11.5</v>
      </c>
      <c r="H16" s="50">
        <v>15.18</v>
      </c>
      <c r="I16" s="50" t="s">
        <v>167</v>
      </c>
      <c r="J16" s="12">
        <f>VLOOKUP(A16,'Hourly Rate'!$A$8:$F$133,4,FALSE)/1</f>
        <v>11.5</v>
      </c>
      <c r="K16" s="12">
        <v>15.3</v>
      </c>
      <c r="L16" s="12" t="s">
        <v>166</v>
      </c>
      <c r="M16" s="13">
        <f>VLOOKUP(A16,'Hourly Rate'!$A$8:$F$133,5,FALSE)/1</f>
        <v>11.5</v>
      </c>
      <c r="N16" s="14">
        <v>15.53</v>
      </c>
      <c r="O16" s="50" t="s">
        <v>168</v>
      </c>
      <c r="P16" s="12">
        <f>VLOOKUP(A16,'Hourly Rate'!$A$8:$F$133,6,FALSE)/1</f>
        <v>11.5</v>
      </c>
      <c r="Q16" s="12">
        <v>14.49</v>
      </c>
      <c r="R16" s="43" t="s">
        <v>165</v>
      </c>
    </row>
    <row r="17" spans="1:18" x14ac:dyDescent="0.25">
      <c r="A17" s="1" t="s">
        <v>118</v>
      </c>
      <c r="B17" s="9" t="s">
        <v>183</v>
      </c>
      <c r="C17" s="22"/>
      <c r="D17" s="12">
        <f>VLOOKUP(A17,'Hourly Rate'!$A$8:$F$133,2,FALSE)/1</f>
        <v>11.51</v>
      </c>
      <c r="E17" s="5">
        <v>14.2673408323478</v>
      </c>
      <c r="F17" s="43" t="s">
        <v>164</v>
      </c>
      <c r="G17" s="49">
        <f>VLOOKUP(A17,'Hourly Rate'!$A$8:$F$133,3,FALSE)/1</f>
        <v>11.5</v>
      </c>
      <c r="H17" s="50">
        <v>15.18</v>
      </c>
      <c r="I17" s="50" t="s">
        <v>167</v>
      </c>
      <c r="J17" s="12">
        <f>VLOOKUP(A17,'Hourly Rate'!$A$8:$F$133,4,FALSE)/1</f>
        <v>11.51</v>
      </c>
      <c r="K17" s="12">
        <v>15.08</v>
      </c>
      <c r="L17" s="12" t="s">
        <v>166</v>
      </c>
      <c r="M17" s="13">
        <f>VLOOKUP(A17,'Hourly Rate'!$A$8:$F$133,5,FALSE)/1</f>
        <v>11.51</v>
      </c>
      <c r="N17" s="14">
        <v>15.54</v>
      </c>
      <c r="O17" s="50" t="s">
        <v>168</v>
      </c>
      <c r="P17" s="12">
        <f>VLOOKUP(A17,'Hourly Rate'!$A$8:$F$133,6,FALSE)/1</f>
        <v>11.51</v>
      </c>
      <c r="Q17" s="12">
        <v>14.502599999999999</v>
      </c>
      <c r="R17" s="43" t="s">
        <v>165</v>
      </c>
    </row>
    <row r="18" spans="1:18" x14ac:dyDescent="0.25">
      <c r="A18" s="1" t="s">
        <v>33</v>
      </c>
      <c r="B18" s="10">
        <v>1000001832</v>
      </c>
      <c r="C18" s="20" t="s">
        <v>544</v>
      </c>
      <c r="D18" s="12">
        <f>VLOOKUP(A18,'Hourly Rate'!$A$8:$F$133,2,FALSE)/1</f>
        <v>11.65</v>
      </c>
      <c r="E18" s="5">
        <v>14.7627629980237</v>
      </c>
      <c r="F18" s="43" t="s">
        <v>164</v>
      </c>
      <c r="G18" s="49">
        <f>VLOOKUP(A18,'Hourly Rate'!$A$8:$F$133,3,FALSE)/1</f>
        <v>12</v>
      </c>
      <c r="H18" s="50">
        <v>15.84</v>
      </c>
      <c r="I18" s="50" t="s">
        <v>166</v>
      </c>
      <c r="J18" s="12">
        <f>VLOOKUP(A18,'Hourly Rate'!$A$8:$F$133,4,FALSE)/1</f>
        <v>12</v>
      </c>
      <c r="K18" s="12">
        <v>15.96</v>
      </c>
      <c r="L18" s="12" t="s">
        <v>167</v>
      </c>
      <c r="M18" s="13">
        <f>VLOOKUP(A18,'Hourly Rate'!$A$8:$F$133,5,FALSE)/1</f>
        <v>12</v>
      </c>
      <c r="N18" s="14">
        <v>16.2</v>
      </c>
      <c r="O18" s="50" t="s">
        <v>168</v>
      </c>
      <c r="P18" s="12">
        <f>VLOOKUP(A18,'Hourly Rate'!$A$8:$F$133,6,FALSE)/1</f>
        <v>12</v>
      </c>
      <c r="Q18" s="12">
        <v>15.12</v>
      </c>
      <c r="R18" s="43" t="s">
        <v>165</v>
      </c>
    </row>
    <row r="19" spans="1:18" x14ac:dyDescent="0.25">
      <c r="A19" s="1" t="s">
        <v>93</v>
      </c>
      <c r="B19" s="10">
        <v>1000001906</v>
      </c>
      <c r="C19" s="20" t="s">
        <v>544</v>
      </c>
      <c r="D19" s="12">
        <f>VLOOKUP(A19,'Hourly Rate'!$A$8:$F$133,2,FALSE)/1</f>
        <v>11.5</v>
      </c>
      <c r="E19" s="5">
        <v>14.574352816205501</v>
      </c>
      <c r="F19" s="43" t="s">
        <v>164</v>
      </c>
      <c r="G19" s="49">
        <f>VLOOKUP(A19,'Hourly Rate'!$A$8:$F$133,3,FALSE)/1</f>
        <v>12</v>
      </c>
      <c r="H19" s="50">
        <v>15.84</v>
      </c>
      <c r="I19" s="50" t="s">
        <v>167</v>
      </c>
      <c r="J19" s="12">
        <f>VLOOKUP(A19,'Hourly Rate'!$A$8:$F$133,4,FALSE)/1</f>
        <v>12</v>
      </c>
      <c r="K19" s="12">
        <v>15.72</v>
      </c>
      <c r="L19" s="12" t="s">
        <v>166</v>
      </c>
      <c r="M19" s="13">
        <f>VLOOKUP(A19,'Hourly Rate'!$A$8:$F$133,5,FALSE)/1</f>
        <v>12</v>
      </c>
      <c r="N19" s="14">
        <v>16.2</v>
      </c>
      <c r="O19" s="50" t="s">
        <v>168</v>
      </c>
      <c r="P19" s="12">
        <f>VLOOKUP(A19,'Hourly Rate'!$A$8:$F$133,6,FALSE)/1</f>
        <v>12</v>
      </c>
      <c r="Q19" s="12">
        <v>15.12</v>
      </c>
      <c r="R19" s="43" t="s">
        <v>165</v>
      </c>
    </row>
    <row r="20" spans="1:18" x14ac:dyDescent="0.25">
      <c r="A20" s="1" t="s">
        <v>91</v>
      </c>
      <c r="B20" s="9" t="s">
        <v>185</v>
      </c>
      <c r="C20" s="22"/>
      <c r="D20" s="12">
        <f>VLOOKUP(A20,'Hourly Rate'!$A$8:$F$133,2,FALSE)/1</f>
        <v>12</v>
      </c>
      <c r="E20" s="3">
        <v>15.2508255434783</v>
      </c>
      <c r="F20" s="43" t="s">
        <v>165</v>
      </c>
      <c r="G20" s="49">
        <f>VLOOKUP(A20,'Hourly Rate'!$A$8:$F$133,3,FALSE)/1</f>
        <v>12</v>
      </c>
      <c r="H20" s="50">
        <v>15.84</v>
      </c>
      <c r="I20" s="50" t="s">
        <v>167</v>
      </c>
      <c r="J20" s="12">
        <f>VLOOKUP(A20,'Hourly Rate'!$A$8:$F$133,4,FALSE)/1</f>
        <v>12</v>
      </c>
      <c r="K20" s="12">
        <v>15.84</v>
      </c>
      <c r="L20" s="12" t="s">
        <v>166</v>
      </c>
      <c r="M20" s="13">
        <f>VLOOKUP(A20,'Hourly Rate'!$A$8:$F$133,5,FALSE)/1</f>
        <v>12.05</v>
      </c>
      <c r="N20" s="14">
        <v>16.27</v>
      </c>
      <c r="O20" s="50" t="s">
        <v>168</v>
      </c>
      <c r="P20" s="12">
        <f>VLOOKUP(A20,'Hourly Rate'!$A$8:$F$133,6,FALSE)/1</f>
        <v>12.05</v>
      </c>
      <c r="Q20" s="15">
        <v>15.183</v>
      </c>
      <c r="R20" s="43" t="s">
        <v>164</v>
      </c>
    </row>
    <row r="21" spans="1:18" x14ac:dyDescent="0.25">
      <c r="A21" s="1" t="s">
        <v>82</v>
      </c>
      <c r="B21" s="10">
        <v>1000001885</v>
      </c>
      <c r="C21" s="20" t="s">
        <v>544</v>
      </c>
      <c r="D21" s="12">
        <f>VLOOKUP(A21,'Hourly Rate'!$A$8:$F$133,2,FALSE)/1</f>
        <v>12</v>
      </c>
      <c r="E21" s="5">
        <v>14.852641277865599</v>
      </c>
      <c r="F21" s="43" t="s">
        <v>164</v>
      </c>
      <c r="G21" s="49">
        <f>VLOOKUP(A21,'Hourly Rate'!$A$8:$F$133,3,FALSE)/1</f>
        <v>12.25</v>
      </c>
      <c r="H21" s="50">
        <v>16.170000000000002</v>
      </c>
      <c r="I21" s="50" t="s">
        <v>167</v>
      </c>
      <c r="J21" s="12">
        <f>VLOOKUP(A21,'Hourly Rate'!$A$8:$F$133,4,FALSE)/1</f>
        <v>12.25</v>
      </c>
      <c r="K21" s="12">
        <v>16.05</v>
      </c>
      <c r="L21" s="12" t="s">
        <v>166</v>
      </c>
      <c r="M21" s="13">
        <f>VLOOKUP(A21,'Hourly Rate'!$A$8:$F$133,5,FALSE)/1</f>
        <v>12.39</v>
      </c>
      <c r="N21" s="14">
        <v>16.73</v>
      </c>
      <c r="O21" s="50" t="s">
        <v>168</v>
      </c>
      <c r="P21" s="12">
        <f>VLOOKUP(A21,'Hourly Rate'!$A$8:$F$133,6,FALSE)/1</f>
        <v>12.39</v>
      </c>
      <c r="Q21" s="12">
        <v>15.6114</v>
      </c>
      <c r="R21" s="43" t="s">
        <v>165</v>
      </c>
    </row>
    <row r="22" spans="1:18" x14ac:dyDescent="0.25">
      <c r="A22" s="1" t="s">
        <v>117</v>
      </c>
      <c r="B22" s="9" t="s">
        <v>187</v>
      </c>
      <c r="C22" s="22"/>
      <c r="D22" s="12">
        <f>VLOOKUP(A22,'Hourly Rate'!$A$8:$F$133,2,FALSE)/1</f>
        <v>12.48</v>
      </c>
      <c r="E22" s="5">
        <v>15.6321077948617</v>
      </c>
      <c r="F22" s="43" t="s">
        <v>164</v>
      </c>
      <c r="G22" s="49">
        <f>VLOOKUP(A22,'Hourly Rate'!$A$8:$F$133,3,FALSE)/1</f>
        <v>12.5</v>
      </c>
      <c r="H22" s="50">
        <v>16.5</v>
      </c>
      <c r="I22" s="50" t="s">
        <v>166</v>
      </c>
      <c r="J22" s="12">
        <f>VLOOKUP(A22,'Hourly Rate'!$A$8:$F$133,4,FALSE)/1</f>
        <v>12.5</v>
      </c>
      <c r="K22" s="12">
        <v>16.63</v>
      </c>
      <c r="L22" s="12" t="s">
        <v>167</v>
      </c>
      <c r="M22" s="13">
        <f>VLOOKUP(A22,'Hourly Rate'!$A$8:$F$133,5,FALSE)/1</f>
        <v>12.5</v>
      </c>
      <c r="N22" s="14">
        <v>16.88</v>
      </c>
      <c r="O22" s="50" t="s">
        <v>168</v>
      </c>
      <c r="P22" s="12">
        <f>VLOOKUP(A22,'Hourly Rate'!$A$8:$F$133,6,FALSE)/1</f>
        <v>12.5</v>
      </c>
      <c r="Q22" s="12">
        <v>15.75</v>
      </c>
      <c r="R22" s="43" t="s">
        <v>165</v>
      </c>
    </row>
    <row r="23" spans="1:18" x14ac:dyDescent="0.25">
      <c r="A23" s="1" t="s">
        <v>114</v>
      </c>
      <c r="B23" s="9" t="s">
        <v>192</v>
      </c>
      <c r="C23" s="22"/>
      <c r="D23" s="12">
        <f>VLOOKUP(A23,'Hourly Rate'!$A$8:$F$133,2,FALSE)/1</f>
        <v>12</v>
      </c>
      <c r="E23" s="5">
        <v>14.852641277865599</v>
      </c>
      <c r="F23" s="43" t="s">
        <v>164</v>
      </c>
      <c r="G23" s="49">
        <f>VLOOKUP(A23,'Hourly Rate'!$A$8:$F$133,3,FALSE)/1</f>
        <v>12.5</v>
      </c>
      <c r="H23" s="50">
        <v>16.5</v>
      </c>
      <c r="I23" s="50" t="s">
        <v>167</v>
      </c>
      <c r="J23" s="12">
        <f>VLOOKUP(A23,'Hourly Rate'!$A$8:$F$133,4,FALSE)/1</f>
        <v>12.5</v>
      </c>
      <c r="K23" s="12">
        <v>16.38</v>
      </c>
      <c r="L23" s="12" t="s">
        <v>166</v>
      </c>
      <c r="M23" s="13">
        <f>VLOOKUP(A23,'Hourly Rate'!$A$8:$F$133,5,FALSE)/1</f>
        <v>12.5</v>
      </c>
      <c r="N23" s="14">
        <v>16.88</v>
      </c>
      <c r="O23" s="50" t="s">
        <v>168</v>
      </c>
      <c r="P23" s="12">
        <f>VLOOKUP(A23,'Hourly Rate'!$A$8:$F$133,6,FALSE)/1</f>
        <v>12.5</v>
      </c>
      <c r="Q23" s="12">
        <v>15.75</v>
      </c>
      <c r="R23" s="43" t="s">
        <v>165</v>
      </c>
    </row>
    <row r="24" spans="1:18" x14ac:dyDescent="0.25">
      <c r="A24" s="1" t="s">
        <v>70</v>
      </c>
      <c r="B24" s="10">
        <v>1000001877</v>
      </c>
      <c r="C24" s="20" t="s">
        <v>544</v>
      </c>
      <c r="D24" s="12">
        <f>VLOOKUP(A24,'Hourly Rate'!$A$8:$F$133,2,FALSE)/1</f>
        <v>12.1</v>
      </c>
      <c r="E24" s="5">
        <v>14.9720903483794</v>
      </c>
      <c r="F24" s="43" t="s">
        <v>164</v>
      </c>
      <c r="G24" s="49">
        <f>VLOOKUP(A24,'Hourly Rate'!$A$8:$F$133,3,FALSE)/1</f>
        <v>12.75</v>
      </c>
      <c r="H24" s="50">
        <v>16.829999999999998</v>
      </c>
      <c r="I24" s="50" t="s">
        <v>166</v>
      </c>
      <c r="J24" s="12">
        <f>VLOOKUP(A24,'Hourly Rate'!$A$8:$F$133,4,FALSE)/1</f>
        <v>12.85</v>
      </c>
      <c r="K24" s="12">
        <v>16.829999999999998</v>
      </c>
      <c r="L24" s="12" t="s">
        <v>167</v>
      </c>
      <c r="M24" s="13">
        <f>VLOOKUP(A24,'Hourly Rate'!$A$8:$F$133,5,FALSE)/1</f>
        <v>12.85</v>
      </c>
      <c r="N24" s="14">
        <v>17.350000000000001</v>
      </c>
      <c r="O24" s="50" t="s">
        <v>168</v>
      </c>
      <c r="P24" s="12">
        <f>VLOOKUP(A24,'Hourly Rate'!$A$8:$F$133,6,FALSE)/1</f>
        <v>12.85</v>
      </c>
      <c r="Q24" s="12">
        <v>16.190999999999999</v>
      </c>
      <c r="R24" s="43" t="s">
        <v>165</v>
      </c>
    </row>
    <row r="25" spans="1:18" x14ac:dyDescent="0.25">
      <c r="A25" s="1" t="s">
        <v>120</v>
      </c>
      <c r="B25" s="10">
        <v>1000001841</v>
      </c>
      <c r="C25" s="20"/>
      <c r="D25" s="12">
        <f>VLOOKUP(A25,'Hourly Rate'!$A$8:$F$133,2,FALSE)/1</f>
        <v>12.36</v>
      </c>
      <c r="E25" s="5">
        <v>15.282657931715301</v>
      </c>
      <c r="F25" s="43" t="s">
        <v>164</v>
      </c>
      <c r="G25" s="49">
        <f>VLOOKUP(A25,'Hourly Rate'!$A$8:$F$133,3,FALSE)/1</f>
        <v>13</v>
      </c>
      <c r="H25" s="50">
        <v>17.16</v>
      </c>
      <c r="I25" s="50" t="s">
        <v>167</v>
      </c>
      <c r="J25" s="12">
        <f>VLOOKUP(A25,'Hourly Rate'!$A$8:$F$133,4,FALSE)/1</f>
        <v>13</v>
      </c>
      <c r="K25" s="12">
        <v>17.03</v>
      </c>
      <c r="L25" s="12" t="s">
        <v>166</v>
      </c>
      <c r="M25" s="13">
        <f>VLOOKUP(A25,'Hourly Rate'!$A$8:$F$133,5,FALSE)/1</f>
        <v>13</v>
      </c>
      <c r="N25" s="14">
        <v>17.55</v>
      </c>
      <c r="O25" s="50" t="s">
        <v>168</v>
      </c>
      <c r="P25" s="12">
        <f>VLOOKUP(A25,'Hourly Rate'!$A$8:$F$133,6,FALSE)/1</f>
        <v>13</v>
      </c>
      <c r="Q25" s="12">
        <v>16.38</v>
      </c>
      <c r="R25" s="43" t="s">
        <v>165</v>
      </c>
    </row>
    <row r="26" spans="1:18" x14ac:dyDescent="0.25">
      <c r="A26" s="8" t="s">
        <v>121</v>
      </c>
      <c r="B26" s="11" t="s">
        <v>200</v>
      </c>
      <c r="C26" s="23"/>
      <c r="D26" s="12">
        <f>VLOOKUP(A26,'Hourly Rate'!$A$8:$F$133,2,FALSE)/1</f>
        <v>13</v>
      </c>
      <c r="E26" s="3">
        <v>16.407691946640298</v>
      </c>
      <c r="F26" s="44" t="s">
        <v>165</v>
      </c>
      <c r="G26" s="49">
        <f>VLOOKUP(A26,'Hourly Rate'!$A$8:$F$133,3,FALSE)/1</f>
        <v>13</v>
      </c>
      <c r="H26" s="51">
        <v>17.16</v>
      </c>
      <c r="I26" s="51" t="s">
        <v>166</v>
      </c>
      <c r="J26" s="12">
        <f>VLOOKUP(A26,'Hourly Rate'!$A$8:$F$133,4,FALSE)/1</f>
        <v>13</v>
      </c>
      <c r="K26" s="3">
        <v>17.29</v>
      </c>
      <c r="L26" s="3" t="s">
        <v>167</v>
      </c>
      <c r="M26" s="13">
        <f>VLOOKUP(A26,'Hourly Rate'!$A$8:$F$133,5,FALSE)/1</f>
        <v>13</v>
      </c>
      <c r="N26" s="4">
        <v>17.55</v>
      </c>
      <c r="O26" s="51" t="s">
        <v>168</v>
      </c>
      <c r="P26" s="12">
        <f>VLOOKUP(A26,'Hourly Rate'!$A$8:$F$133,6,FALSE)/1</f>
        <v>13</v>
      </c>
      <c r="Q26" s="5">
        <v>16.38</v>
      </c>
      <c r="R26" s="44" t="s">
        <v>164</v>
      </c>
    </row>
    <row r="27" spans="1:18" x14ac:dyDescent="0.25">
      <c r="A27" s="1" t="s">
        <v>40</v>
      </c>
      <c r="B27" s="34"/>
      <c r="C27" s="20" t="s">
        <v>544</v>
      </c>
      <c r="D27" s="12">
        <v>13</v>
      </c>
      <c r="E27" s="3">
        <v>17.95</v>
      </c>
      <c r="F27" s="45"/>
      <c r="G27" s="50">
        <v>13</v>
      </c>
      <c r="H27" s="53">
        <v>17.420000000000002</v>
      </c>
      <c r="I27" s="52"/>
      <c r="J27" s="12">
        <v>13</v>
      </c>
      <c r="K27" s="3">
        <v>17.55</v>
      </c>
      <c r="L27" s="19"/>
      <c r="M27" s="14">
        <v>13</v>
      </c>
      <c r="N27" s="4">
        <v>17.939999999999998</v>
      </c>
      <c r="O27" s="52"/>
      <c r="P27" s="12">
        <v>13</v>
      </c>
      <c r="Q27" s="19"/>
      <c r="R27" s="45"/>
    </row>
    <row r="28" spans="1:18" x14ac:dyDescent="0.25">
      <c r="A28" s="8" t="s">
        <v>518</v>
      </c>
      <c r="B28" s="34"/>
      <c r="C28" s="30"/>
      <c r="D28" s="12">
        <v>13</v>
      </c>
      <c r="E28" s="3">
        <v>17.559999999999999</v>
      </c>
      <c r="F28" s="45"/>
      <c r="G28" s="50">
        <v>13</v>
      </c>
      <c r="H28" s="51">
        <v>17.420000000000002</v>
      </c>
      <c r="I28" s="52"/>
      <c r="J28" s="12">
        <v>13</v>
      </c>
      <c r="K28" s="5">
        <v>17.55</v>
      </c>
      <c r="L28" s="19"/>
      <c r="M28" s="14">
        <v>13</v>
      </c>
      <c r="N28" s="4">
        <v>17.939999999999998</v>
      </c>
      <c r="O28" s="52"/>
      <c r="P28" s="12">
        <v>13</v>
      </c>
      <c r="Q28" s="19"/>
      <c r="R28" s="55"/>
    </row>
    <row r="29" spans="1:18" x14ac:dyDescent="0.25">
      <c r="A29" s="1" t="s">
        <v>94</v>
      </c>
      <c r="B29" s="10">
        <v>1000001907</v>
      </c>
      <c r="C29" s="20" t="s">
        <v>544</v>
      </c>
      <c r="D29" s="12">
        <f>VLOOKUP(A29,'Hourly Rate'!$A$8:$F$133,2,FALSE)/1</f>
        <v>11.85</v>
      </c>
      <c r="E29" s="5">
        <v>15.002131946640301</v>
      </c>
      <c r="F29" s="43" t="s">
        <v>164</v>
      </c>
      <c r="G29" s="49">
        <f>VLOOKUP(A29,'Hourly Rate'!$A$8:$F$133,3,FALSE)/1</f>
        <v>13</v>
      </c>
      <c r="H29" s="50">
        <v>17.16</v>
      </c>
      <c r="I29" s="50" t="s">
        <v>167</v>
      </c>
      <c r="J29" s="12">
        <f>VLOOKUP(A29,'Hourly Rate'!$A$8:$F$133,4,FALSE)/1</f>
        <v>13</v>
      </c>
      <c r="K29" s="12">
        <v>17.03</v>
      </c>
      <c r="L29" s="12" t="s">
        <v>166</v>
      </c>
      <c r="M29" s="13">
        <f>VLOOKUP(A29,'Hourly Rate'!$A$8:$F$133,5,FALSE)/1</f>
        <v>13</v>
      </c>
      <c r="N29" s="14">
        <v>17.55</v>
      </c>
      <c r="O29" s="50" t="s">
        <v>168</v>
      </c>
      <c r="P29" s="12">
        <f>VLOOKUP(A29,'Hourly Rate'!$A$8:$F$133,6,FALSE)/1</f>
        <v>13</v>
      </c>
      <c r="Q29" s="12">
        <v>16.38</v>
      </c>
      <c r="R29" s="43" t="s">
        <v>165</v>
      </c>
    </row>
    <row r="30" spans="1:18" x14ac:dyDescent="0.25">
      <c r="A30" s="1" t="s">
        <v>28</v>
      </c>
      <c r="B30" s="10">
        <v>1000001825</v>
      </c>
      <c r="C30" s="20" t="s">
        <v>544</v>
      </c>
      <c r="D30" s="12">
        <f>VLOOKUP(A30,'Hourly Rate'!$A$8:$F$133,2,FALSE)/1</f>
        <v>11.5</v>
      </c>
      <c r="E30" s="5">
        <v>14.5793637252964</v>
      </c>
      <c r="F30" s="43" t="s">
        <v>164</v>
      </c>
      <c r="G30" s="49">
        <f>VLOOKUP(A30,'Hourly Rate'!$A$8:$F$133,3,FALSE)/1</f>
        <v>13</v>
      </c>
      <c r="H30" s="50">
        <v>17.16</v>
      </c>
      <c r="I30" s="50" t="s">
        <v>167</v>
      </c>
      <c r="J30" s="12">
        <f>VLOOKUP(A30,'Hourly Rate'!$A$8:$F$133,4,FALSE)/1</f>
        <v>13</v>
      </c>
      <c r="K30" s="12">
        <v>17.03</v>
      </c>
      <c r="L30" s="12" t="s">
        <v>166</v>
      </c>
      <c r="M30" s="13">
        <f>VLOOKUP(A30,'Hourly Rate'!$A$8:$F$133,5,FALSE)/1</f>
        <v>13.05</v>
      </c>
      <c r="N30" s="14">
        <v>17.62</v>
      </c>
      <c r="O30" s="50" t="s">
        <v>168</v>
      </c>
      <c r="P30" s="12">
        <f>VLOOKUP(A30,'Hourly Rate'!$A$8:$F$133,6,FALSE)/1</f>
        <v>13.05</v>
      </c>
      <c r="Q30" s="12">
        <v>16.443000000000001</v>
      </c>
      <c r="R30" s="78" t="s">
        <v>165</v>
      </c>
    </row>
    <row r="31" spans="1:18" x14ac:dyDescent="0.25">
      <c r="A31" s="1" t="s">
        <v>86</v>
      </c>
      <c r="B31" s="10">
        <v>1000001895</v>
      </c>
      <c r="C31" s="20" t="s">
        <v>544</v>
      </c>
      <c r="D31" s="12">
        <f>VLOOKUP(A31,'Hourly Rate'!$A$8:$F$133,2,FALSE)/1</f>
        <v>12.67</v>
      </c>
      <c r="E31" s="5">
        <v>15.862198936363599</v>
      </c>
      <c r="F31" s="43" t="s">
        <v>164</v>
      </c>
      <c r="G31" s="49">
        <f>VLOOKUP(A31,'Hourly Rate'!$A$8:$F$133,3,FALSE)/1</f>
        <v>13</v>
      </c>
      <c r="H31" s="50">
        <v>17.16</v>
      </c>
      <c r="I31" s="50" t="s">
        <v>166</v>
      </c>
      <c r="J31" s="12">
        <f>VLOOKUP(A31,'Hourly Rate'!$A$8:$F$133,4,FALSE)/1</f>
        <v>13</v>
      </c>
      <c r="K31" s="12">
        <v>17.29</v>
      </c>
      <c r="L31" s="12" t="s">
        <v>167</v>
      </c>
      <c r="M31" s="13">
        <f>VLOOKUP(A31,'Hourly Rate'!$A$8:$F$133,5,FALSE)/1</f>
        <v>13.05</v>
      </c>
      <c r="N31" s="14">
        <v>17.62</v>
      </c>
      <c r="O31" s="50" t="s">
        <v>168</v>
      </c>
      <c r="P31" s="12">
        <f>VLOOKUP(A31,'Hourly Rate'!$A$8:$F$133,6,FALSE)/1</f>
        <v>13.05</v>
      </c>
      <c r="Q31" s="12">
        <v>16.443000000000001</v>
      </c>
      <c r="R31" s="43" t="s">
        <v>165</v>
      </c>
    </row>
    <row r="32" spans="1:18" x14ac:dyDescent="0.25">
      <c r="A32" s="1" t="s">
        <v>34</v>
      </c>
      <c r="B32" s="10">
        <v>1000001835</v>
      </c>
      <c r="C32" s="20" t="s">
        <v>544</v>
      </c>
      <c r="D32" s="12">
        <f>VLOOKUP(A32,'Hourly Rate'!$A$8:$F$133,2,FALSE)/1</f>
        <v>12.5</v>
      </c>
      <c r="E32" s="5">
        <v>15.793172134387399</v>
      </c>
      <c r="F32" s="43" t="s">
        <v>164</v>
      </c>
      <c r="G32" s="49">
        <f>VLOOKUP(A32,'Hourly Rate'!$A$8:$F$133,3,FALSE)/1</f>
        <v>13.25</v>
      </c>
      <c r="H32" s="50">
        <v>17.489999999999998</v>
      </c>
      <c r="I32" s="50" t="s">
        <v>167</v>
      </c>
      <c r="J32" s="12">
        <f>VLOOKUP(A32,'Hourly Rate'!$A$8:$F$133,4,FALSE)/1</f>
        <v>13</v>
      </c>
      <c r="K32" s="12">
        <v>17.29</v>
      </c>
      <c r="L32" s="12" t="s">
        <v>166</v>
      </c>
      <c r="M32" s="13">
        <f>VLOOKUP(A32,'Hourly Rate'!$A$8:$F$133,5,FALSE)/1</f>
        <v>13.39</v>
      </c>
      <c r="N32" s="14">
        <v>18.079999999999998</v>
      </c>
      <c r="O32" s="50" t="s">
        <v>168</v>
      </c>
      <c r="P32" s="12">
        <f>VLOOKUP(A32,'Hourly Rate'!$A$8:$F$133,6,FALSE)/1</f>
        <v>13.39</v>
      </c>
      <c r="Q32" s="12">
        <v>16.871400000000001</v>
      </c>
      <c r="R32" s="43" t="s">
        <v>165</v>
      </c>
    </row>
    <row r="33" spans="1:18" x14ac:dyDescent="0.25">
      <c r="A33" s="1" t="s">
        <v>55</v>
      </c>
      <c r="B33" s="10">
        <v>1000001861</v>
      </c>
      <c r="C33" s="20" t="s">
        <v>544</v>
      </c>
      <c r="D33" s="12">
        <f>VLOOKUP(A33,'Hourly Rate'!$A$8:$F$133,2,FALSE)/1</f>
        <v>12.12</v>
      </c>
      <c r="E33" s="5">
        <v>15.833833922924899</v>
      </c>
      <c r="F33" s="43" t="s">
        <v>164</v>
      </c>
      <c r="G33" s="49">
        <f>VLOOKUP(A33,'Hourly Rate'!$A$8:$F$133,3,FALSE)/1</f>
        <v>13.25</v>
      </c>
      <c r="H33" s="50">
        <v>17.489999999999998</v>
      </c>
      <c r="I33" s="50" t="s">
        <v>167</v>
      </c>
      <c r="J33" s="12">
        <f>VLOOKUP(A33,'Hourly Rate'!$A$8:$F$133,4,FALSE)/1</f>
        <v>13</v>
      </c>
      <c r="K33" s="12">
        <v>17.03</v>
      </c>
      <c r="L33" s="12" t="s">
        <v>166</v>
      </c>
      <c r="M33" s="13">
        <f>VLOOKUP(A33,'Hourly Rate'!$A$8:$F$133,5,FALSE)/1</f>
        <v>13.39</v>
      </c>
      <c r="N33" s="14">
        <v>18.079999999999998</v>
      </c>
      <c r="O33" s="50" t="s">
        <v>168</v>
      </c>
      <c r="P33" s="12">
        <f>VLOOKUP(A33,'Hourly Rate'!$A$8:$F$133,6,FALSE)/1</f>
        <v>13.39</v>
      </c>
      <c r="Q33" s="12">
        <v>16.871400000000001</v>
      </c>
      <c r="R33" s="43" t="s">
        <v>165</v>
      </c>
    </row>
    <row r="34" spans="1:18" x14ac:dyDescent="0.25">
      <c r="A34" s="1" t="s">
        <v>16</v>
      </c>
      <c r="B34" s="10">
        <v>1000001818</v>
      </c>
      <c r="C34" s="20" t="s">
        <v>544</v>
      </c>
      <c r="D34" s="12">
        <f>VLOOKUP(A34,'Hourly Rate'!$A$8:$F$133,2,FALSE)/1</f>
        <v>12.82</v>
      </c>
      <c r="E34" s="5">
        <v>15.8321226086482</v>
      </c>
      <c r="F34" s="43" t="s">
        <v>164</v>
      </c>
      <c r="G34" s="49">
        <f>VLOOKUP(A34,'Hourly Rate'!$A$8:$F$133,3,FALSE)/1</f>
        <v>13.5</v>
      </c>
      <c r="H34" s="50">
        <v>17.82</v>
      </c>
      <c r="I34" s="50" t="s">
        <v>168</v>
      </c>
      <c r="J34" s="12">
        <f>VLOOKUP(A34,'Hourly Rate'!$A$8:$F$133,4,FALSE)/1</f>
        <v>13.5</v>
      </c>
      <c r="K34" s="12">
        <v>17.690000000000001</v>
      </c>
      <c r="L34" s="12" t="s">
        <v>167</v>
      </c>
      <c r="M34" s="13">
        <f>VLOOKUP(A34,'Hourly Rate'!$A$8:$F$133,5,FALSE)/1</f>
        <v>13.05</v>
      </c>
      <c r="N34" s="14">
        <v>17.62</v>
      </c>
      <c r="O34" s="50" t="s">
        <v>166</v>
      </c>
      <c r="P34" s="12">
        <f>VLOOKUP(A34,'Hourly Rate'!$A$8:$F$133,6,FALSE)/1</f>
        <v>13.5</v>
      </c>
      <c r="Q34" s="12">
        <v>17.009999999999899</v>
      </c>
      <c r="R34" s="78" t="s">
        <v>165</v>
      </c>
    </row>
    <row r="35" spans="1:18" x14ac:dyDescent="0.25">
      <c r="A35" s="1" t="s">
        <v>97</v>
      </c>
      <c r="B35" s="10">
        <v>1000001904</v>
      </c>
      <c r="C35" s="20"/>
      <c r="D35" s="12">
        <f>VLOOKUP(A35,'Hourly Rate'!$A$8:$F$133,2,FALSE)/1</f>
        <v>13.2</v>
      </c>
      <c r="E35" s="5">
        <v>16.286030124031502</v>
      </c>
      <c r="F35" s="43" t="s">
        <v>164</v>
      </c>
      <c r="G35" s="49">
        <f>VLOOKUP(A35,'Hourly Rate'!$A$8:$F$133,3,FALSE)/1</f>
        <v>13.5</v>
      </c>
      <c r="H35" s="50">
        <v>17.82</v>
      </c>
      <c r="I35" s="50" t="s">
        <v>166</v>
      </c>
      <c r="J35" s="12">
        <f>VLOOKUP(A35,'Hourly Rate'!$A$8:$F$133,4,FALSE)/1</f>
        <v>13.5</v>
      </c>
      <c r="K35" s="12">
        <v>17.96</v>
      </c>
      <c r="L35" s="12" t="s">
        <v>167</v>
      </c>
      <c r="M35" s="13">
        <f>VLOOKUP(A35,'Hourly Rate'!$A$8:$F$133,5,FALSE)/1</f>
        <v>13.65</v>
      </c>
      <c r="N35" s="14">
        <v>18.43</v>
      </c>
      <c r="O35" s="50" t="s">
        <v>168</v>
      </c>
      <c r="P35" s="12">
        <f>VLOOKUP(A35,'Hourly Rate'!$A$8:$F$133,6,FALSE)/1</f>
        <v>13.65</v>
      </c>
      <c r="Q35" s="12">
        <v>17.199000000000002</v>
      </c>
      <c r="R35" s="78" t="s">
        <v>165</v>
      </c>
    </row>
    <row r="36" spans="1:18" x14ac:dyDescent="0.25">
      <c r="A36" s="1" t="s">
        <v>101</v>
      </c>
      <c r="B36" s="9" t="s">
        <v>159</v>
      </c>
      <c r="C36" s="20" t="s">
        <v>544</v>
      </c>
      <c r="D36" s="12">
        <f>VLOOKUP(A36,'Hourly Rate'!$A$8:$F$133,2,FALSE)/1</f>
        <v>12.6</v>
      </c>
      <c r="E36" s="5">
        <v>15.569335700948599</v>
      </c>
      <c r="F36" s="43" t="s">
        <v>164</v>
      </c>
      <c r="G36" s="49">
        <f>VLOOKUP(A36,'Hourly Rate'!$A$8:$F$133,3,FALSE)/1</f>
        <v>13.5</v>
      </c>
      <c r="H36" s="50">
        <v>17.82</v>
      </c>
      <c r="I36" s="50" t="s">
        <v>167</v>
      </c>
      <c r="J36" s="12">
        <f>VLOOKUP(A36,'Hourly Rate'!$A$8:$F$133,4,FALSE)/1</f>
        <v>13.25</v>
      </c>
      <c r="K36" s="12">
        <v>17.62</v>
      </c>
      <c r="L36" s="12" t="s">
        <v>166</v>
      </c>
      <c r="M36" s="13">
        <f>VLOOKUP(A36,'Hourly Rate'!$A$8:$F$133,5,FALSE)/1</f>
        <v>13.65</v>
      </c>
      <c r="N36" s="14">
        <v>18.43</v>
      </c>
      <c r="O36" s="50" t="s">
        <v>168</v>
      </c>
      <c r="P36" s="12">
        <f>VLOOKUP(A36,'Hourly Rate'!$A$8:$F$133,6,FALSE)/1</f>
        <v>13.65</v>
      </c>
      <c r="Q36" s="12">
        <v>17.199000000000002</v>
      </c>
      <c r="R36" s="78" t="s">
        <v>165</v>
      </c>
    </row>
    <row r="37" spans="1:18" x14ac:dyDescent="0.25">
      <c r="A37" s="1" t="s">
        <v>57</v>
      </c>
      <c r="B37" s="10">
        <v>1000001863</v>
      </c>
      <c r="C37" s="20" t="s">
        <v>544</v>
      </c>
      <c r="D37" s="12">
        <f>VLOOKUP(A37,'Hourly Rate'!$A$8:$F$133,2,FALSE)/1</f>
        <v>13.36</v>
      </c>
      <c r="E37" s="3">
        <v>17.400723409090901</v>
      </c>
      <c r="F37" s="43" t="s">
        <v>165</v>
      </c>
      <c r="G37" s="49">
        <f>VLOOKUP(A37,'Hourly Rate'!$A$8:$F$133,3,FALSE)/1</f>
        <v>13.75</v>
      </c>
      <c r="H37" s="50">
        <v>18.149999999999999</v>
      </c>
      <c r="I37" s="50" t="s">
        <v>166</v>
      </c>
      <c r="J37" s="12">
        <f>VLOOKUP(A37,'Hourly Rate'!$A$8:$F$133,4,FALSE)/1</f>
        <v>13.75</v>
      </c>
      <c r="K37" s="12">
        <v>18.29</v>
      </c>
      <c r="L37" s="12" t="s">
        <v>167</v>
      </c>
      <c r="M37" s="13">
        <f>VLOOKUP(A37,'Hourly Rate'!$A$8:$F$133,5,FALSE)/1</f>
        <v>13.79</v>
      </c>
      <c r="N37" s="14">
        <v>18.619999999999902</v>
      </c>
      <c r="O37" s="50" t="s">
        <v>168</v>
      </c>
      <c r="P37" s="12">
        <f>VLOOKUP(A37,'Hourly Rate'!$A$8:$F$133,6,FALSE)/1</f>
        <v>13.79</v>
      </c>
      <c r="Q37" s="15">
        <v>17.375399999999999</v>
      </c>
      <c r="R37" s="78" t="s">
        <v>164</v>
      </c>
    </row>
    <row r="38" spans="1:18" x14ac:dyDescent="0.25">
      <c r="A38" s="1" t="s">
        <v>119</v>
      </c>
      <c r="B38" s="9" t="s">
        <v>184</v>
      </c>
      <c r="C38" s="22"/>
      <c r="D38" s="12">
        <f>VLOOKUP(A38,'Hourly Rate'!$A$8:$F$133,2,FALSE)/1</f>
        <v>13.28</v>
      </c>
      <c r="E38" s="5">
        <v>16.381589380442598</v>
      </c>
      <c r="F38" s="43" t="s">
        <v>164</v>
      </c>
      <c r="G38" s="49">
        <f>VLOOKUP(A38,'Hourly Rate'!$A$8:$F$133,3,FALSE)/1</f>
        <v>14</v>
      </c>
      <c r="H38" s="50">
        <v>18.48</v>
      </c>
      <c r="I38" s="50" t="s">
        <v>167</v>
      </c>
      <c r="J38" s="12">
        <f>VLOOKUP(A38,'Hourly Rate'!$A$8:$F$133,4,FALSE)/1</f>
        <v>14</v>
      </c>
      <c r="K38" s="12">
        <v>18.34</v>
      </c>
      <c r="L38" s="12" t="s">
        <v>166</v>
      </c>
      <c r="M38" s="13">
        <f>VLOOKUP(A38,'Hourly Rate'!$A$8:$F$133,5,FALSE)/1</f>
        <v>14</v>
      </c>
      <c r="N38" s="14">
        <v>18.899999999999999</v>
      </c>
      <c r="O38" s="50" t="s">
        <v>168</v>
      </c>
      <c r="P38" s="12">
        <f>VLOOKUP(A38,'Hourly Rate'!$A$8:$F$133,6,FALSE)/1</f>
        <v>14</v>
      </c>
      <c r="Q38" s="12">
        <v>17.64</v>
      </c>
      <c r="R38" s="43" t="s">
        <v>165</v>
      </c>
    </row>
    <row r="39" spans="1:18" x14ac:dyDescent="0.25">
      <c r="A39" s="1" t="s">
        <v>95</v>
      </c>
      <c r="B39" s="10">
        <v>1000001908</v>
      </c>
      <c r="C39" s="20" t="s">
        <v>544</v>
      </c>
      <c r="D39" s="12">
        <f>VLOOKUP(A39,'Hourly Rate'!$A$8:$F$133,2,FALSE)/1</f>
        <v>12.5</v>
      </c>
      <c r="E39" s="5">
        <v>15.7965789031621</v>
      </c>
      <c r="F39" s="43" t="s">
        <v>164</v>
      </c>
      <c r="G39" s="49">
        <f>VLOOKUP(A39,'Hourly Rate'!$A$8:$F$133,3,FALSE)/1</f>
        <v>14</v>
      </c>
      <c r="H39" s="50">
        <v>18.48</v>
      </c>
      <c r="I39" s="50" t="s">
        <v>167</v>
      </c>
      <c r="J39" s="12">
        <f>VLOOKUP(A39,'Hourly Rate'!$A$8:$F$133,4,FALSE)/1</f>
        <v>14</v>
      </c>
      <c r="K39" s="12">
        <v>18.34</v>
      </c>
      <c r="L39" s="12" t="s">
        <v>166</v>
      </c>
      <c r="M39" s="13">
        <f>VLOOKUP(A39,'Hourly Rate'!$A$8:$F$133,5,FALSE)/1</f>
        <v>14</v>
      </c>
      <c r="N39" s="14">
        <v>18.899999999999999</v>
      </c>
      <c r="O39" s="52" t="s">
        <v>168</v>
      </c>
      <c r="P39" s="12">
        <f>VLOOKUP(A39,'Hourly Rate'!$A$8:$F$133,6,FALSE)/1</f>
        <v>14</v>
      </c>
      <c r="Q39" s="12">
        <v>17.64</v>
      </c>
      <c r="R39" s="43" t="s">
        <v>165</v>
      </c>
    </row>
    <row r="40" spans="1:18" x14ac:dyDescent="0.25">
      <c r="A40" s="1" t="s">
        <v>11</v>
      </c>
      <c r="B40" s="1">
        <v>1000001812</v>
      </c>
      <c r="C40" s="20" t="s">
        <v>544</v>
      </c>
      <c r="D40" s="12">
        <f>VLOOKUP(A40,'Hourly Rate'!$A$8:$F$133,2,FALSE)/1</f>
        <v>13</v>
      </c>
      <c r="E40" s="5">
        <v>16.197586753557299</v>
      </c>
      <c r="F40" s="43" t="s">
        <v>164</v>
      </c>
      <c r="G40" s="49">
        <f>VLOOKUP(A40,'Hourly Rate'!$A$8:$F$133,3,FALSE)/1</f>
        <v>14</v>
      </c>
      <c r="H40" s="50">
        <v>18.48</v>
      </c>
      <c r="I40" s="50" t="s">
        <v>167</v>
      </c>
      <c r="J40" s="12">
        <f>VLOOKUP(A40,'Hourly Rate'!$A$8:$F$133,4,FALSE)/1</f>
        <v>14</v>
      </c>
      <c r="K40" s="3">
        <v>18.34</v>
      </c>
      <c r="L40" s="12" t="s">
        <v>166</v>
      </c>
      <c r="M40" s="13">
        <f>VLOOKUP(A40,'Hourly Rate'!$A$8:$F$133,5,FALSE)/1</f>
        <v>14.09</v>
      </c>
      <c r="N40" s="14">
        <v>19.02</v>
      </c>
      <c r="O40" s="50" t="s">
        <v>168</v>
      </c>
      <c r="P40" s="12">
        <f>VLOOKUP(A40,'Hourly Rate'!$A$8:$F$133,6,FALSE)/1</f>
        <v>14.09</v>
      </c>
      <c r="Q40" s="12">
        <v>17.753399999999999</v>
      </c>
      <c r="R40" s="43" t="s">
        <v>165</v>
      </c>
    </row>
    <row r="41" spans="1:18" x14ac:dyDescent="0.25">
      <c r="A41" s="1" t="s">
        <v>51</v>
      </c>
      <c r="B41" s="10">
        <v>1000001856</v>
      </c>
      <c r="C41" s="20" t="s">
        <v>544</v>
      </c>
      <c r="D41" s="12">
        <f>VLOOKUP(A41,'Hourly Rate'!$A$8:$F$133,2,FALSE)/1</f>
        <v>12.76</v>
      </c>
      <c r="E41" s="5">
        <v>15.760454213770799</v>
      </c>
      <c r="F41" s="43" t="s">
        <v>164</v>
      </c>
      <c r="G41" s="49">
        <f>VLOOKUP(A41,'Hourly Rate'!$A$8:$F$133,3,FALSE)/1</f>
        <v>14.25</v>
      </c>
      <c r="H41" s="50">
        <v>18.809999999999999</v>
      </c>
      <c r="I41" s="50" t="s">
        <v>167</v>
      </c>
      <c r="J41" s="12">
        <f>VLOOKUP(A41,'Hourly Rate'!$A$8:$F$133,4,FALSE)/1</f>
        <v>14</v>
      </c>
      <c r="K41" s="12">
        <v>18.62</v>
      </c>
      <c r="L41" s="12" t="s">
        <v>166</v>
      </c>
      <c r="M41" s="13">
        <f>VLOOKUP(A41,'Hourly Rate'!$A$8:$F$133,5,FALSE)/1</f>
        <v>14.3</v>
      </c>
      <c r="N41" s="14">
        <v>19.309999999999999</v>
      </c>
      <c r="O41" s="50" t="s">
        <v>168</v>
      </c>
      <c r="P41" s="12">
        <f>VLOOKUP(A41,'Hourly Rate'!$A$8:$F$133,6,FALSE)/1</f>
        <v>14.3</v>
      </c>
      <c r="Q41" s="12">
        <v>18.018000000000001</v>
      </c>
      <c r="R41" s="43" t="s">
        <v>165</v>
      </c>
    </row>
    <row r="42" spans="1:18" x14ac:dyDescent="0.25">
      <c r="A42" s="1" t="s">
        <v>104</v>
      </c>
      <c r="B42" s="10">
        <v>1000001918</v>
      </c>
      <c r="C42" s="20"/>
      <c r="D42" s="12">
        <f>VLOOKUP(A42,'Hourly Rate'!$A$8:$F$133,2,FALSE)/1</f>
        <v>14.42</v>
      </c>
      <c r="E42" s="5">
        <v>17.962503884980201</v>
      </c>
      <c r="F42" s="43" t="s">
        <v>164</v>
      </c>
      <c r="G42" s="49">
        <f>VLOOKUP(A42,'Hourly Rate'!$A$8:$F$133,3,FALSE)/1</f>
        <v>14.25</v>
      </c>
      <c r="H42" s="50">
        <v>18.809999999999999</v>
      </c>
      <c r="I42" s="50" t="s">
        <v>167</v>
      </c>
      <c r="J42" s="12">
        <f>VLOOKUP(A42,'Hourly Rate'!$A$8:$F$133,4,FALSE)/1</f>
        <v>14.2</v>
      </c>
      <c r="K42" s="12">
        <v>18.600000000000001</v>
      </c>
      <c r="L42" s="12" t="s">
        <v>166</v>
      </c>
      <c r="M42" s="13">
        <f>VLOOKUP(A42,'Hourly Rate'!$A$8:$F$133,5,FALSE)/1</f>
        <v>14.42</v>
      </c>
      <c r="N42" s="14">
        <v>19.47</v>
      </c>
      <c r="O42" s="50" t="s">
        <v>168</v>
      </c>
      <c r="P42" s="12">
        <f>VLOOKUP(A42,'Hourly Rate'!$A$8:$F$133,6,FALSE)/1</f>
        <v>14.42</v>
      </c>
      <c r="Q42" s="12">
        <v>18.1692</v>
      </c>
      <c r="R42" s="43" t="s">
        <v>165</v>
      </c>
    </row>
    <row r="43" spans="1:18" x14ac:dyDescent="0.25">
      <c r="A43" s="1" t="s">
        <v>49</v>
      </c>
      <c r="B43" s="10">
        <v>1000001849</v>
      </c>
      <c r="C43" s="20" t="s">
        <v>544</v>
      </c>
      <c r="D43" s="12">
        <f>VLOOKUP(A43,'Hourly Rate'!$A$8:$F$133,2,FALSE)/1</f>
        <v>14</v>
      </c>
      <c r="E43" s="5">
        <v>18.198034041501899</v>
      </c>
      <c r="F43" s="43" t="s">
        <v>164</v>
      </c>
      <c r="G43" s="49">
        <f>VLOOKUP(A43,'Hourly Rate'!$A$8:$F$133,3,FALSE)/1</f>
        <v>14.5</v>
      </c>
      <c r="H43" s="50">
        <v>19.14</v>
      </c>
      <c r="I43" s="50" t="s">
        <v>166</v>
      </c>
      <c r="J43" s="12">
        <f>VLOOKUP(A43,'Hourly Rate'!$A$8:$F$133,4,FALSE)/1</f>
        <v>14.5</v>
      </c>
      <c r="K43" s="12">
        <v>19.29</v>
      </c>
      <c r="L43" s="12" t="s">
        <v>167</v>
      </c>
      <c r="M43" s="13">
        <f>VLOOKUP(A43,'Hourly Rate'!$A$8:$F$133,5,FALSE)/1</f>
        <v>14.71</v>
      </c>
      <c r="N43" s="14">
        <v>19.86</v>
      </c>
      <c r="O43" s="50" t="s">
        <v>168</v>
      </c>
      <c r="P43" s="12">
        <f>VLOOKUP(A43,'Hourly Rate'!$A$8:$F$133,6,FALSE)/1</f>
        <v>14.71</v>
      </c>
      <c r="Q43" s="12">
        <v>18.534600000000001</v>
      </c>
      <c r="R43" s="78" t="s">
        <v>165</v>
      </c>
    </row>
    <row r="44" spans="1:18" x14ac:dyDescent="0.25">
      <c r="A44" s="1" t="s">
        <v>526</v>
      </c>
      <c r="B44" s="34"/>
      <c r="C44" s="30"/>
      <c r="D44" s="12">
        <v>15</v>
      </c>
      <c r="E44" s="5">
        <v>19.260000000000002</v>
      </c>
      <c r="F44" s="45"/>
      <c r="G44" s="50">
        <v>15</v>
      </c>
      <c r="H44" s="51">
        <v>19.8</v>
      </c>
      <c r="I44" s="52"/>
      <c r="J44" s="12">
        <v>15</v>
      </c>
      <c r="K44" s="3">
        <v>19.95</v>
      </c>
      <c r="L44" s="19"/>
      <c r="M44" s="14">
        <v>15</v>
      </c>
      <c r="N44" s="4">
        <v>20.7</v>
      </c>
      <c r="O44" s="52"/>
      <c r="P44" s="12">
        <v>15</v>
      </c>
      <c r="Q44" s="19"/>
      <c r="R44" s="55"/>
    </row>
    <row r="45" spans="1:18" x14ac:dyDescent="0.25">
      <c r="A45" s="1" t="s">
        <v>115</v>
      </c>
      <c r="B45" s="9" t="s">
        <v>193</v>
      </c>
      <c r="C45" s="22"/>
      <c r="D45" s="12">
        <f>VLOOKUP(A45,'Hourly Rate'!$A$8:$F$133,2,FALSE)/1</f>
        <v>13</v>
      </c>
      <c r="E45" s="5">
        <v>16.047131983004</v>
      </c>
      <c r="F45" s="43" t="s">
        <v>164</v>
      </c>
      <c r="G45" s="49">
        <f>VLOOKUP(A45,'Hourly Rate'!$A$8:$F$133,3,FALSE)/1</f>
        <v>15</v>
      </c>
      <c r="H45" s="50">
        <v>19.8</v>
      </c>
      <c r="I45" s="50" t="s">
        <v>167</v>
      </c>
      <c r="J45" s="12">
        <f>VLOOKUP(A45,'Hourly Rate'!$A$8:$F$133,4,FALSE)/1</f>
        <v>14.5</v>
      </c>
      <c r="K45" s="12">
        <v>19</v>
      </c>
      <c r="L45" s="12" t="s">
        <v>166</v>
      </c>
      <c r="M45" s="13">
        <f>VLOOKUP(A45,'Hourly Rate'!$A$8:$F$133,5,FALSE)/1</f>
        <v>15</v>
      </c>
      <c r="N45" s="14">
        <v>20.25</v>
      </c>
      <c r="O45" s="50" t="s">
        <v>168</v>
      </c>
      <c r="P45" s="12">
        <f>VLOOKUP(A45,'Hourly Rate'!$A$8:$F$133,6,FALSE)/1</f>
        <v>15</v>
      </c>
      <c r="Q45" s="12">
        <v>18.899999999999999</v>
      </c>
      <c r="R45" s="43" t="s">
        <v>165</v>
      </c>
    </row>
    <row r="46" spans="1:18" x14ac:dyDescent="0.25">
      <c r="A46" s="1" t="s">
        <v>35</v>
      </c>
      <c r="B46" s="10">
        <v>1000001837</v>
      </c>
      <c r="C46" s="20" t="s">
        <v>544</v>
      </c>
      <c r="D46" s="12">
        <f>VLOOKUP(A46,'Hourly Rate'!$A$8:$F$133,2,FALSE)/1</f>
        <v>13.95</v>
      </c>
      <c r="E46" s="5">
        <v>18.0400161126482</v>
      </c>
      <c r="F46" s="43" t="s">
        <v>164</v>
      </c>
      <c r="G46" s="49">
        <f>VLOOKUP(A46,'Hourly Rate'!$A$8:$F$133,3,FALSE)/1</f>
        <v>15</v>
      </c>
      <c r="H46" s="50">
        <v>19.8</v>
      </c>
      <c r="I46" s="50" t="s">
        <v>166</v>
      </c>
      <c r="J46" s="12">
        <f>VLOOKUP(A46,'Hourly Rate'!$A$8:$F$133,4,FALSE)/1</f>
        <v>15</v>
      </c>
      <c r="K46" s="12">
        <v>19.95</v>
      </c>
      <c r="L46" s="12" t="s">
        <v>167</v>
      </c>
      <c r="M46" s="13">
        <f>VLOOKUP(A46,'Hourly Rate'!$A$8:$F$133,5,FALSE)/1</f>
        <v>15.01</v>
      </c>
      <c r="N46" s="14">
        <v>20.259999999999899</v>
      </c>
      <c r="O46" s="50" t="s">
        <v>168</v>
      </c>
      <c r="P46" s="12">
        <f>VLOOKUP(A46,'Hourly Rate'!$A$8:$F$133,6,FALSE)/1</f>
        <v>15.01</v>
      </c>
      <c r="Q46" s="12">
        <v>18.912600000000001</v>
      </c>
      <c r="R46" s="43" t="s">
        <v>165</v>
      </c>
    </row>
    <row r="47" spans="1:18" x14ac:dyDescent="0.25">
      <c r="A47" s="1" t="s">
        <v>106</v>
      </c>
      <c r="B47" s="10">
        <v>1000001922</v>
      </c>
      <c r="C47" s="20" t="s">
        <v>544</v>
      </c>
      <c r="D47" s="12">
        <f>VLOOKUP(A47,'Hourly Rate'!$A$8:$F$133,2,FALSE)/1</f>
        <v>14.35</v>
      </c>
      <c r="E47" s="5">
        <v>17.878991638339901</v>
      </c>
      <c r="F47" s="43" t="s">
        <v>164</v>
      </c>
      <c r="G47" s="49">
        <f>VLOOKUP(A47,'Hourly Rate'!$A$8:$F$133,3,FALSE)/1</f>
        <v>15</v>
      </c>
      <c r="H47" s="50">
        <v>19.8</v>
      </c>
      <c r="I47" s="50" t="s">
        <v>166</v>
      </c>
      <c r="J47" s="12">
        <f>VLOOKUP(A47,'Hourly Rate'!$A$8:$F$133,4,FALSE)/1</f>
        <v>15</v>
      </c>
      <c r="K47" s="12">
        <v>19.95</v>
      </c>
      <c r="L47" s="12" t="s">
        <v>167</v>
      </c>
      <c r="M47" s="13">
        <f>VLOOKUP(A47,'Hourly Rate'!$A$8:$F$133,5,FALSE)/1</f>
        <v>15.01</v>
      </c>
      <c r="N47" s="14">
        <v>20.259999999999899</v>
      </c>
      <c r="O47" s="50" t="s">
        <v>168</v>
      </c>
      <c r="P47" s="12">
        <f>VLOOKUP(A47,'Hourly Rate'!$A$8:$F$133,6,FALSE)/1</f>
        <v>15.01</v>
      </c>
      <c r="Q47" s="12">
        <v>18.912600000000001</v>
      </c>
      <c r="R47" s="43" t="s">
        <v>165</v>
      </c>
    </row>
    <row r="48" spans="1:18" x14ac:dyDescent="0.25">
      <c r="A48" s="1" t="s">
        <v>9</v>
      </c>
      <c r="B48" s="1">
        <v>1000001814</v>
      </c>
      <c r="C48" s="20" t="s">
        <v>544</v>
      </c>
      <c r="D48" s="12">
        <f>VLOOKUP(A48,'Hourly Rate'!$A$8:$F$133,2,FALSE)/1</f>
        <v>13.08</v>
      </c>
      <c r="E48" s="5">
        <v>16.899476794000002</v>
      </c>
      <c r="F48" s="43" t="s">
        <v>164</v>
      </c>
      <c r="G48" s="49">
        <f>VLOOKUP(A48,'Hourly Rate'!$A$8:$F$133,3,FALSE)/1</f>
        <v>15</v>
      </c>
      <c r="H48" s="50">
        <v>19.8</v>
      </c>
      <c r="I48" s="50" t="s">
        <v>167</v>
      </c>
      <c r="J48" s="12">
        <f>VLOOKUP(A48,'Hourly Rate'!$A$8:$F$133,4,FALSE)/1</f>
        <v>15</v>
      </c>
      <c r="K48" s="3">
        <v>19.649999999999999</v>
      </c>
      <c r="L48" s="12" t="s">
        <v>166</v>
      </c>
      <c r="M48" s="13">
        <f>VLOOKUP(A48,'Hourly Rate'!$A$8:$F$133,5,FALSE)/1</f>
        <v>15.08</v>
      </c>
      <c r="N48" s="14">
        <v>20.36</v>
      </c>
      <c r="O48" s="50" t="s">
        <v>168</v>
      </c>
      <c r="P48" s="12">
        <f>VLOOKUP(A48,'Hourly Rate'!$A$8:$F$133,6,FALSE)/1</f>
        <v>15.08</v>
      </c>
      <c r="Q48" s="12">
        <v>19.000799999999899</v>
      </c>
      <c r="R48" s="43" t="s">
        <v>165</v>
      </c>
    </row>
    <row r="49" spans="1:18" x14ac:dyDescent="0.25">
      <c r="A49" s="1" t="s">
        <v>42</v>
      </c>
      <c r="B49" s="10">
        <v>1000001844</v>
      </c>
      <c r="C49" s="20" t="s">
        <v>544</v>
      </c>
      <c r="D49" s="12">
        <f>VLOOKUP(A49,'Hourly Rate'!$A$8:$F$133,2,FALSE)/1</f>
        <v>14.64</v>
      </c>
      <c r="E49" s="5">
        <v>17.9831869133439</v>
      </c>
      <c r="F49" s="43" t="s">
        <v>164</v>
      </c>
      <c r="G49" s="49">
        <f>VLOOKUP(A49,'Hourly Rate'!$A$8:$F$133,3,FALSE)/1</f>
        <v>15</v>
      </c>
      <c r="H49" s="50">
        <v>19.8</v>
      </c>
      <c r="I49" s="50" t="s">
        <v>167</v>
      </c>
      <c r="J49" s="12">
        <f>VLOOKUP(A49,'Hourly Rate'!$A$8:$F$133,4,FALSE)/1</f>
        <v>15</v>
      </c>
      <c r="K49" s="12">
        <v>19.649999999999999</v>
      </c>
      <c r="L49" s="12" t="s">
        <v>166</v>
      </c>
      <c r="M49" s="13">
        <f>VLOOKUP(A49,'Hourly Rate'!$A$8:$F$133,5,FALSE)/1</f>
        <v>15.08</v>
      </c>
      <c r="N49" s="14">
        <v>20.36</v>
      </c>
      <c r="O49" s="50" t="s">
        <v>168</v>
      </c>
      <c r="P49" s="12">
        <f>VLOOKUP(A49,'Hourly Rate'!$A$8:$F$133,6,FALSE)/1</f>
        <v>15.08</v>
      </c>
      <c r="Q49" s="12">
        <v>19.000799999999899</v>
      </c>
      <c r="R49" s="43" t="s">
        <v>165</v>
      </c>
    </row>
    <row r="50" spans="1:18" x14ac:dyDescent="0.25">
      <c r="A50" s="1" t="s">
        <v>60</v>
      </c>
      <c r="B50" s="9" t="s">
        <v>153</v>
      </c>
      <c r="C50" s="20" t="s">
        <v>544</v>
      </c>
      <c r="D50" s="12">
        <f>VLOOKUP(A50,'Hourly Rate'!$A$8:$F$133,2,FALSE)/1</f>
        <v>15.13</v>
      </c>
      <c r="E50" s="5">
        <v>18.5456576612332</v>
      </c>
      <c r="F50" s="43" t="s">
        <v>164</v>
      </c>
      <c r="G50" s="49">
        <f>VLOOKUP(A50,'Hourly Rate'!$A$8:$F$133,3,FALSE)/1</f>
        <v>15</v>
      </c>
      <c r="H50" s="50">
        <v>19.8</v>
      </c>
      <c r="I50" s="50" t="s">
        <v>167</v>
      </c>
      <c r="J50" s="12">
        <f>VLOOKUP(A50,'Hourly Rate'!$A$8:$F$133,4,FALSE)/1</f>
        <v>15</v>
      </c>
      <c r="K50" s="12">
        <v>19.649999999999999</v>
      </c>
      <c r="L50" s="12" t="s">
        <v>166</v>
      </c>
      <c r="M50" s="13">
        <f>VLOOKUP(A50,'Hourly Rate'!$A$8:$F$133,5,FALSE)/1</f>
        <v>15.13</v>
      </c>
      <c r="N50" s="14">
        <v>20.43</v>
      </c>
      <c r="O50" s="50" t="s">
        <v>168</v>
      </c>
      <c r="P50" s="12">
        <f>VLOOKUP(A50,'Hourly Rate'!$A$8:$F$133,6,FALSE)/1</f>
        <v>15.13</v>
      </c>
      <c r="Q50" s="12">
        <v>19.063800000000001</v>
      </c>
      <c r="R50" s="43" t="s">
        <v>165</v>
      </c>
    </row>
    <row r="51" spans="1:18" x14ac:dyDescent="0.25">
      <c r="A51" s="27" t="s">
        <v>529</v>
      </c>
      <c r="B51" s="34"/>
      <c r="C51" s="20" t="s">
        <v>544</v>
      </c>
      <c r="D51" s="12">
        <v>15.5</v>
      </c>
      <c r="E51" s="36">
        <v>23.17</v>
      </c>
      <c r="F51" s="43"/>
      <c r="G51" s="50">
        <v>15.5</v>
      </c>
      <c r="H51" s="50">
        <v>20.77</v>
      </c>
      <c r="I51" s="50"/>
      <c r="J51" s="12">
        <v>15.5</v>
      </c>
      <c r="K51" s="12">
        <v>20.77</v>
      </c>
      <c r="L51" s="12"/>
      <c r="M51" s="14">
        <v>15.5</v>
      </c>
      <c r="N51" s="16">
        <v>20.93</v>
      </c>
      <c r="O51" s="50"/>
      <c r="P51" s="12">
        <v>15.5</v>
      </c>
      <c r="Q51" s="37">
        <f>P51*1.24</f>
        <v>19.22</v>
      </c>
      <c r="R51" s="45"/>
    </row>
    <row r="52" spans="1:18" x14ac:dyDescent="0.25">
      <c r="A52" s="1" t="s">
        <v>54</v>
      </c>
      <c r="B52" s="9" t="s">
        <v>151</v>
      </c>
      <c r="C52" s="20" t="s">
        <v>544</v>
      </c>
      <c r="D52" s="12">
        <f>VLOOKUP(A52,'Hourly Rate'!$A$8:$F$133,2,FALSE)/1</f>
        <v>13.64</v>
      </c>
      <c r="E52" s="5">
        <v>17.031938850988102</v>
      </c>
      <c r="F52" s="43" t="s">
        <v>164</v>
      </c>
      <c r="G52" s="49">
        <f>VLOOKUP(A52,'Hourly Rate'!$A$8:$F$133,3,FALSE)/1</f>
        <v>15.5</v>
      </c>
      <c r="H52" s="50">
        <v>20.46</v>
      </c>
      <c r="I52" s="50" t="s">
        <v>166</v>
      </c>
      <c r="J52" s="12">
        <f>VLOOKUP(A52,'Hourly Rate'!$A$8:$F$133,4,FALSE)/1</f>
        <v>15.5</v>
      </c>
      <c r="K52" s="12">
        <v>20.62</v>
      </c>
      <c r="L52" s="12" t="s">
        <v>167</v>
      </c>
      <c r="M52" s="13">
        <f>VLOOKUP(A52,'Hourly Rate'!$A$8:$F$133,5,FALSE)/1</f>
        <v>15.5</v>
      </c>
      <c r="N52" s="14">
        <v>20.93</v>
      </c>
      <c r="O52" s="50" t="s">
        <v>168</v>
      </c>
      <c r="P52" s="12">
        <f>VLOOKUP(A52,'Hourly Rate'!$A$8:$F$133,6,FALSE)/1</f>
        <v>15.5</v>
      </c>
      <c r="Q52" s="12">
        <v>19.53</v>
      </c>
      <c r="R52" s="43" t="s">
        <v>165</v>
      </c>
    </row>
    <row r="53" spans="1:18" x14ac:dyDescent="0.25">
      <c r="A53" s="1" t="s">
        <v>99</v>
      </c>
      <c r="B53" s="10">
        <v>1000001911</v>
      </c>
      <c r="C53" s="20" t="s">
        <v>544</v>
      </c>
      <c r="D53" s="12">
        <f>VLOOKUP(A53,'Hourly Rate'!$A$8:$F$133,2,FALSE)/1</f>
        <v>11.5</v>
      </c>
      <c r="E53" s="5">
        <v>14.4619608448617</v>
      </c>
      <c r="F53" s="43" t="s">
        <v>164</v>
      </c>
      <c r="G53" s="49">
        <f>VLOOKUP(A53,'Hourly Rate'!$A$8:$F$133,3,FALSE)/1</f>
        <v>15.5</v>
      </c>
      <c r="H53" s="50">
        <v>20.46</v>
      </c>
      <c r="I53" s="50" t="s">
        <v>167</v>
      </c>
      <c r="J53" s="12">
        <f>VLOOKUP(A53,'Hourly Rate'!$A$8:$F$133,4,FALSE)/1</f>
        <v>15</v>
      </c>
      <c r="K53" s="12">
        <v>19.95</v>
      </c>
      <c r="L53" s="12" t="s">
        <v>166</v>
      </c>
      <c r="M53" s="13">
        <f>VLOOKUP(A53,'Hourly Rate'!$A$8:$F$133,5,FALSE)/1</f>
        <v>15.5</v>
      </c>
      <c r="N53" s="14">
        <v>20.93</v>
      </c>
      <c r="O53" s="50" t="s">
        <v>168</v>
      </c>
      <c r="P53" s="12">
        <f>VLOOKUP(A53,'Hourly Rate'!$A$8:$F$133,6,FALSE)/1</f>
        <v>15.5</v>
      </c>
      <c r="Q53" s="12">
        <v>19.53</v>
      </c>
      <c r="R53" s="43" t="s">
        <v>165</v>
      </c>
    </row>
    <row r="54" spans="1:18" x14ac:dyDescent="0.25">
      <c r="A54" s="1" t="s">
        <v>12</v>
      </c>
      <c r="B54" s="1">
        <v>1000001815</v>
      </c>
      <c r="C54" s="20"/>
      <c r="D54" s="12">
        <f>VLOOKUP(A54,'Hourly Rate'!$A$8:$F$133,2,FALSE)/1</f>
        <v>14.33</v>
      </c>
      <c r="E54" s="5">
        <v>17.370546064640301</v>
      </c>
      <c r="F54" s="43" t="s">
        <v>164</v>
      </c>
      <c r="G54" s="49">
        <f>VLOOKUP(A54,'Hourly Rate'!$A$8:$F$133,3,FALSE)/1</f>
        <v>15.5</v>
      </c>
      <c r="H54" s="50">
        <v>20.46</v>
      </c>
      <c r="I54" s="50" t="s">
        <v>167</v>
      </c>
      <c r="J54" s="12">
        <f>VLOOKUP(A54,'Hourly Rate'!$A$8:$F$133,4,FALSE)/1</f>
        <v>15</v>
      </c>
      <c r="K54" s="12">
        <v>19.5</v>
      </c>
      <c r="L54" s="12" t="s">
        <v>165</v>
      </c>
      <c r="M54" s="13">
        <f>VLOOKUP(A54,'Hourly Rate'!$A$8:$F$133,5,FALSE)/1</f>
        <v>15.52</v>
      </c>
      <c r="N54" s="14">
        <v>20.95</v>
      </c>
      <c r="O54" s="50" t="s">
        <v>168</v>
      </c>
      <c r="P54" s="12">
        <f>VLOOKUP(A54,'Hourly Rate'!$A$8:$F$133,6,FALSE)/1</f>
        <v>15.52</v>
      </c>
      <c r="Q54" s="12">
        <v>19.555199999999999</v>
      </c>
      <c r="R54" s="43" t="s">
        <v>166</v>
      </c>
    </row>
    <row r="55" spans="1:18" x14ac:dyDescent="0.25">
      <c r="A55" s="1" t="s">
        <v>17</v>
      </c>
      <c r="B55" s="10">
        <v>1000001823</v>
      </c>
      <c r="C55" s="20" t="s">
        <v>544</v>
      </c>
      <c r="D55" s="12">
        <f>VLOOKUP(A55,'Hourly Rate'!$A$8:$F$133,2,FALSE)/1</f>
        <v>15</v>
      </c>
      <c r="E55" s="5">
        <v>18.392709430829999</v>
      </c>
      <c r="F55" s="43" t="s">
        <v>164</v>
      </c>
      <c r="G55" s="49">
        <f>VLOOKUP(A55,'Hourly Rate'!$A$8:$F$133,3,FALSE)/1</f>
        <v>15.5</v>
      </c>
      <c r="H55" s="50">
        <v>20.46</v>
      </c>
      <c r="I55" s="50" t="s">
        <v>167</v>
      </c>
      <c r="J55" s="12">
        <f>VLOOKUP(A55,'Hourly Rate'!$A$8:$F$133,4,FALSE)/1</f>
        <v>15.5</v>
      </c>
      <c r="K55" s="12">
        <v>20.309999999999999</v>
      </c>
      <c r="L55" s="12" t="s">
        <v>166</v>
      </c>
      <c r="M55" s="13">
        <f>VLOOKUP(A55,'Hourly Rate'!$A$8:$F$133,5,FALSE)/1</f>
        <v>15.52</v>
      </c>
      <c r="N55" s="14">
        <v>20.95</v>
      </c>
      <c r="O55" s="50" t="s">
        <v>168</v>
      </c>
      <c r="P55" s="12">
        <f>VLOOKUP(A55,'Hourly Rate'!$A$8:$F$133,6,FALSE)/1</f>
        <v>15.52</v>
      </c>
      <c r="Q55" s="12">
        <v>19.555199999999999</v>
      </c>
      <c r="R55" s="43" t="s">
        <v>165</v>
      </c>
    </row>
    <row r="56" spans="1:18" x14ac:dyDescent="0.25">
      <c r="A56" s="1" t="s">
        <v>113</v>
      </c>
      <c r="B56" s="10">
        <v>1000001924</v>
      </c>
      <c r="C56" s="20"/>
      <c r="D56" s="12">
        <f>VLOOKUP(A56,'Hourly Rate'!$A$8:$F$133,2,FALSE)/1</f>
        <v>15.84</v>
      </c>
      <c r="E56" s="5">
        <v>19.380984583620599</v>
      </c>
      <c r="F56" s="43" t="s">
        <v>164</v>
      </c>
      <c r="G56" s="49">
        <f>VLOOKUP(A56,'Hourly Rate'!$A$8:$F$133,3,FALSE)/1</f>
        <v>15.75</v>
      </c>
      <c r="H56" s="50">
        <v>20.79</v>
      </c>
      <c r="I56" s="50" t="s">
        <v>167</v>
      </c>
      <c r="J56" s="12">
        <f>VLOOKUP(A56,'Hourly Rate'!$A$8:$F$133,4,FALSE)/1</f>
        <v>15.75</v>
      </c>
      <c r="K56" s="12">
        <v>20.64</v>
      </c>
      <c r="L56" s="12" t="s">
        <v>166</v>
      </c>
      <c r="M56" s="13">
        <f>VLOOKUP(A56,'Hourly Rate'!$A$8:$F$133,5,FALSE)/1</f>
        <v>15.84</v>
      </c>
      <c r="N56" s="14">
        <v>21.38</v>
      </c>
      <c r="O56" s="50" t="s">
        <v>168</v>
      </c>
      <c r="P56" s="12">
        <f>VLOOKUP(A56,'Hourly Rate'!$A$8:$F$133,6,FALSE)/1</f>
        <v>15.84</v>
      </c>
      <c r="Q56" s="12">
        <v>19.958400000000001</v>
      </c>
      <c r="R56" s="78" t="s">
        <v>165</v>
      </c>
    </row>
    <row r="57" spans="1:18" x14ac:dyDescent="0.25">
      <c r="A57" s="1" t="s">
        <v>524</v>
      </c>
      <c r="B57" s="34"/>
      <c r="C57" s="30"/>
      <c r="D57" s="12">
        <v>15.96</v>
      </c>
      <c r="E57" s="5">
        <v>20.399999999999999</v>
      </c>
      <c r="F57" s="45"/>
      <c r="G57" s="50">
        <v>15.96</v>
      </c>
      <c r="H57" s="51">
        <v>21.38</v>
      </c>
      <c r="I57" s="52"/>
      <c r="J57" s="12">
        <v>15.96</v>
      </c>
      <c r="K57" s="3">
        <v>21.55</v>
      </c>
      <c r="L57" s="19"/>
      <c r="M57" s="14">
        <v>15.96</v>
      </c>
      <c r="N57" s="4">
        <v>22.024799999999999</v>
      </c>
      <c r="O57" s="52"/>
      <c r="P57" s="12">
        <v>15.96</v>
      </c>
      <c r="Q57" s="19"/>
      <c r="R57" s="45"/>
    </row>
    <row r="58" spans="1:18" x14ac:dyDescent="0.25">
      <c r="A58" s="1" t="s">
        <v>62</v>
      </c>
      <c r="B58" s="10">
        <v>1000001868</v>
      </c>
      <c r="C58" s="20"/>
      <c r="D58" s="12">
        <f>VLOOKUP(A58,'Hourly Rate'!$A$8:$F$133,2,FALSE)/1</f>
        <v>14.69</v>
      </c>
      <c r="E58" s="5">
        <v>18.042012752948601</v>
      </c>
      <c r="F58" s="43" t="s">
        <v>164</v>
      </c>
      <c r="G58" s="49">
        <f>VLOOKUP(A58,'Hourly Rate'!$A$8:$F$133,3,FALSE)/1</f>
        <v>16</v>
      </c>
      <c r="H58" s="50">
        <v>21.12</v>
      </c>
      <c r="I58" s="50" t="s">
        <v>167</v>
      </c>
      <c r="J58" s="12">
        <f>VLOOKUP(A58,'Hourly Rate'!$A$8:$F$133,4,FALSE)/1</f>
        <v>16</v>
      </c>
      <c r="K58" s="12">
        <v>20.96</v>
      </c>
      <c r="L58" s="12" t="s">
        <v>166</v>
      </c>
      <c r="M58" s="13">
        <f>VLOOKUP(A58,'Hourly Rate'!$A$8:$F$133,5,FALSE)/1</f>
        <v>16</v>
      </c>
      <c r="N58" s="14">
        <v>21.6</v>
      </c>
      <c r="O58" s="50" t="s">
        <v>168</v>
      </c>
      <c r="P58" s="12">
        <f>VLOOKUP(A58,'Hourly Rate'!$A$8:$F$133,6,FALSE)/1</f>
        <v>16</v>
      </c>
      <c r="Q58" s="12">
        <v>20.16</v>
      </c>
      <c r="R58" s="43" t="s">
        <v>165</v>
      </c>
    </row>
    <row r="59" spans="1:18" x14ac:dyDescent="0.25">
      <c r="A59" s="1" t="s">
        <v>65</v>
      </c>
      <c r="B59" s="10">
        <v>1000001869</v>
      </c>
      <c r="C59" s="20" t="s">
        <v>544</v>
      </c>
      <c r="D59" s="12">
        <f>VLOOKUP(A59,'Hourly Rate'!$A$8:$F$133,2,FALSE)/1</f>
        <v>15.5</v>
      </c>
      <c r="E59" s="5">
        <v>19.4106140237154</v>
      </c>
      <c r="F59" s="43" t="s">
        <v>164</v>
      </c>
      <c r="G59" s="49">
        <f>VLOOKUP(A59,'Hourly Rate'!$A$8:$F$133,3,FALSE)/1</f>
        <v>16</v>
      </c>
      <c r="H59" s="50">
        <v>21.12</v>
      </c>
      <c r="I59" s="50" t="s">
        <v>167</v>
      </c>
      <c r="J59" s="12">
        <f>VLOOKUP(A59,'Hourly Rate'!$A$8:$F$133,4,FALSE)/1</f>
        <v>16</v>
      </c>
      <c r="K59" s="12">
        <v>20.96</v>
      </c>
      <c r="L59" s="12" t="s">
        <v>166</v>
      </c>
      <c r="M59" s="13">
        <f>VLOOKUP(A59,'Hourly Rate'!$A$8:$F$133,5,FALSE)/1</f>
        <v>16</v>
      </c>
      <c r="N59" s="14">
        <v>21.6</v>
      </c>
      <c r="O59" s="50" t="s">
        <v>168</v>
      </c>
      <c r="P59" s="12">
        <f>VLOOKUP(A59,'Hourly Rate'!$A$8:$F$133,6,FALSE)/1</f>
        <v>16</v>
      </c>
      <c r="Q59" s="12">
        <v>20.16</v>
      </c>
      <c r="R59" s="43" t="s">
        <v>165</v>
      </c>
    </row>
    <row r="60" spans="1:18" x14ac:dyDescent="0.25">
      <c r="A60" s="1" t="s">
        <v>520</v>
      </c>
      <c r="B60" s="34"/>
      <c r="C60" s="30"/>
      <c r="D60" s="12">
        <v>16.010000000000002</v>
      </c>
      <c r="E60" s="3">
        <v>21.45</v>
      </c>
      <c r="F60" s="45"/>
      <c r="G60" s="50">
        <v>16.010000000000002</v>
      </c>
      <c r="H60" s="53">
        <v>21.12</v>
      </c>
      <c r="I60" s="52"/>
      <c r="J60" s="12">
        <v>16.010000000000002</v>
      </c>
      <c r="K60" s="3">
        <v>21.29</v>
      </c>
      <c r="L60" s="19"/>
      <c r="M60" s="14">
        <v>16.010000000000002</v>
      </c>
      <c r="N60" s="4">
        <v>22.093800000000002</v>
      </c>
      <c r="O60" s="52"/>
      <c r="P60" s="12">
        <v>16.010000000000002</v>
      </c>
      <c r="Q60" s="19"/>
      <c r="R60" s="45"/>
    </row>
    <row r="61" spans="1:18" x14ac:dyDescent="0.25">
      <c r="A61" s="1" t="s">
        <v>14</v>
      </c>
      <c r="B61" s="9" t="s">
        <v>181</v>
      </c>
      <c r="C61" s="22" t="s">
        <v>544</v>
      </c>
      <c r="D61" s="12">
        <f>VLOOKUP(A61,'Hourly Rate'!$A$8:$F$133,2,FALSE)/1</f>
        <v>13.48</v>
      </c>
      <c r="E61" s="5">
        <v>17.157600903754901</v>
      </c>
      <c r="F61" s="43" t="s">
        <v>164</v>
      </c>
      <c r="G61" s="49">
        <f>VLOOKUP(A61,'Hourly Rate'!$A$8:$F$133,3,FALSE)/1</f>
        <v>16</v>
      </c>
      <c r="H61" s="50">
        <v>21.12</v>
      </c>
      <c r="I61" s="50" t="s">
        <v>167</v>
      </c>
      <c r="J61" s="12">
        <f>VLOOKUP(A61,'Hourly Rate'!$A$8:$F$133,4,FALSE)/1</f>
        <v>15.5</v>
      </c>
      <c r="K61" s="12">
        <v>20.62</v>
      </c>
      <c r="L61" s="12" t="s">
        <v>166</v>
      </c>
      <c r="M61" s="13">
        <f>VLOOKUP(A61,'Hourly Rate'!$A$8:$F$133,5,FALSE)/1</f>
        <v>16.03</v>
      </c>
      <c r="N61" s="14">
        <v>21.64</v>
      </c>
      <c r="O61" s="50" t="s">
        <v>168</v>
      </c>
      <c r="P61" s="12">
        <f>VLOOKUP(A61,'Hourly Rate'!$A$8:$F$133,6,FALSE)/1</f>
        <v>16.03</v>
      </c>
      <c r="Q61" s="12">
        <v>20.197800000000001</v>
      </c>
      <c r="R61" s="43" t="s">
        <v>165</v>
      </c>
    </row>
    <row r="62" spans="1:18" x14ac:dyDescent="0.25">
      <c r="A62" s="1" t="s">
        <v>15</v>
      </c>
      <c r="B62" s="10">
        <v>1000001817</v>
      </c>
      <c r="C62" s="20"/>
      <c r="D62" s="12">
        <f>VLOOKUP(A62,'Hourly Rate'!$A$8:$F$133,2,FALSE)/1</f>
        <v>13.48</v>
      </c>
      <c r="E62" s="5">
        <v>17.1641037988142</v>
      </c>
      <c r="F62" s="43" t="s">
        <v>164</v>
      </c>
      <c r="G62" s="49">
        <f>VLOOKUP(A62,'Hourly Rate'!$A$8:$F$133,3,FALSE)/1</f>
        <v>16</v>
      </c>
      <c r="H62" s="50">
        <v>21.12</v>
      </c>
      <c r="I62" s="50" t="s">
        <v>166</v>
      </c>
      <c r="J62" s="12">
        <f>VLOOKUP(A62,'Hourly Rate'!$A$8:$F$133,4,FALSE)/1</f>
        <v>16</v>
      </c>
      <c r="K62" s="12">
        <v>21.28</v>
      </c>
      <c r="L62" s="12" t="s">
        <v>167</v>
      </c>
      <c r="M62" s="13">
        <f>VLOOKUP(A62,'Hourly Rate'!$A$8:$F$133,5,FALSE)/1</f>
        <v>16.03</v>
      </c>
      <c r="N62" s="14">
        <v>21.64</v>
      </c>
      <c r="O62" s="50" t="s">
        <v>168</v>
      </c>
      <c r="P62" s="12">
        <f>VLOOKUP(A62,'Hourly Rate'!$A$8:$F$133,6,FALSE)/1</f>
        <v>16.03</v>
      </c>
      <c r="Q62" s="12">
        <v>20.197800000000001</v>
      </c>
      <c r="R62" s="43" t="s">
        <v>165</v>
      </c>
    </row>
    <row r="63" spans="1:18" x14ac:dyDescent="0.25">
      <c r="A63" s="1" t="s">
        <v>37</v>
      </c>
      <c r="B63" s="10">
        <v>1000001840</v>
      </c>
      <c r="C63" s="20" t="s">
        <v>544</v>
      </c>
      <c r="D63" s="12">
        <f>VLOOKUP(A63,'Hourly Rate'!$A$8:$F$133,2,FALSE)/1</f>
        <v>15</v>
      </c>
      <c r="E63" s="5">
        <v>19.429658201580999</v>
      </c>
      <c r="F63" s="43" t="s">
        <v>164</v>
      </c>
      <c r="G63" s="49">
        <f>VLOOKUP(A63,'Hourly Rate'!$A$8:$F$133,3,FALSE)/1</f>
        <v>16</v>
      </c>
      <c r="H63" s="50"/>
      <c r="I63" s="50"/>
      <c r="J63" s="12">
        <f>VLOOKUP(A63,'Hourly Rate'!$A$8:$F$133,4,FALSE)/1</f>
        <v>16</v>
      </c>
      <c r="K63" s="12">
        <v>21.28</v>
      </c>
      <c r="L63" s="12" t="s">
        <v>166</v>
      </c>
      <c r="M63" s="13">
        <f>VLOOKUP(A63,'Hourly Rate'!$A$8:$F$133,5,FALSE)/1</f>
        <v>16.03</v>
      </c>
      <c r="N63" s="14">
        <v>21.64</v>
      </c>
      <c r="O63" s="50" t="s">
        <v>167</v>
      </c>
      <c r="P63" s="12">
        <f>VLOOKUP(A63,'Hourly Rate'!$A$8:$F$133,6,FALSE)/1</f>
        <v>16.03</v>
      </c>
      <c r="Q63" s="12">
        <v>20.197800000000001</v>
      </c>
      <c r="R63" s="78" t="s">
        <v>165</v>
      </c>
    </row>
    <row r="64" spans="1:18" x14ac:dyDescent="0.25">
      <c r="A64" s="1" t="s">
        <v>521</v>
      </c>
      <c r="B64" s="34"/>
      <c r="C64" s="30"/>
      <c r="D64" s="12">
        <v>16.13</v>
      </c>
      <c r="E64" s="5">
        <v>20.61</v>
      </c>
      <c r="F64" s="45"/>
      <c r="G64" s="50">
        <v>16.13</v>
      </c>
      <c r="H64" s="51">
        <v>21.12</v>
      </c>
      <c r="I64" s="52"/>
      <c r="J64" s="12">
        <v>16.13</v>
      </c>
      <c r="K64" s="3">
        <v>21.45</v>
      </c>
      <c r="L64" s="19"/>
      <c r="M64" s="14">
        <v>16.13</v>
      </c>
      <c r="N64" s="4">
        <v>22.259399999999996</v>
      </c>
      <c r="O64" s="52"/>
      <c r="P64" s="12">
        <v>16.13</v>
      </c>
      <c r="Q64" s="19"/>
      <c r="R64" s="45"/>
    </row>
    <row r="65" spans="1:18" x14ac:dyDescent="0.25">
      <c r="A65" s="27" t="s">
        <v>554</v>
      </c>
      <c r="B65" s="34"/>
      <c r="C65" s="30" t="s">
        <v>544</v>
      </c>
      <c r="D65" s="62">
        <v>16.29</v>
      </c>
      <c r="E65" s="3">
        <v>21.58</v>
      </c>
      <c r="F65" s="58"/>
      <c r="G65" s="60">
        <v>16.29</v>
      </c>
      <c r="H65" s="56">
        <v>21.82</v>
      </c>
      <c r="I65" s="56"/>
      <c r="J65" s="62">
        <v>16.29</v>
      </c>
      <c r="K65" s="12">
        <v>21.83</v>
      </c>
      <c r="L65" s="62"/>
      <c r="M65" s="60">
        <v>16.29</v>
      </c>
      <c r="N65" s="14">
        <v>21.99</v>
      </c>
      <c r="O65" s="56"/>
      <c r="P65" s="62">
        <v>16.29</v>
      </c>
      <c r="Q65" s="63">
        <v>20.53</v>
      </c>
      <c r="R65" s="58"/>
    </row>
    <row r="66" spans="1:18" x14ac:dyDescent="0.25">
      <c r="A66" s="1" t="s">
        <v>56</v>
      </c>
      <c r="B66" s="10">
        <v>1000001862</v>
      </c>
      <c r="C66" s="20" t="s">
        <v>544</v>
      </c>
      <c r="D66" s="12">
        <f>VLOOKUP(A66,'Hourly Rate'!$A$8:$F$133,2,FALSE)/1</f>
        <v>16</v>
      </c>
      <c r="E66" s="5">
        <v>20.675304841897201</v>
      </c>
      <c r="F66" s="43" t="s">
        <v>164</v>
      </c>
      <c r="G66" s="49">
        <f>VLOOKUP(A66,'Hourly Rate'!$A$8:$F$133,3,FALSE)/1</f>
        <v>16.5</v>
      </c>
      <c r="H66" s="50">
        <v>21.78</v>
      </c>
      <c r="I66" s="50" t="s">
        <v>167</v>
      </c>
      <c r="J66" s="12">
        <f>VLOOKUP(A66,'Hourly Rate'!$A$8:$F$133,4,FALSE)/1</f>
        <v>16</v>
      </c>
      <c r="K66" s="12">
        <v>20.96</v>
      </c>
      <c r="L66" s="12" t="s">
        <v>166</v>
      </c>
      <c r="M66" s="13">
        <f>VLOOKUP(A66,'Hourly Rate'!$A$8:$F$133,5,FALSE)/1</f>
        <v>16.5</v>
      </c>
      <c r="N66" s="14">
        <v>22.28</v>
      </c>
      <c r="O66" s="50" t="s">
        <v>168</v>
      </c>
      <c r="P66" s="12">
        <f>VLOOKUP(A66,'Hourly Rate'!$A$8:$F$133,6,FALSE)/1</f>
        <v>16.5</v>
      </c>
      <c r="Q66" s="12">
        <v>20.79</v>
      </c>
      <c r="R66" s="43" t="s">
        <v>165</v>
      </c>
    </row>
    <row r="67" spans="1:18" x14ac:dyDescent="0.25">
      <c r="A67" s="1" t="s">
        <v>77</v>
      </c>
      <c r="B67" s="10">
        <v>1000001884</v>
      </c>
      <c r="C67" s="20" t="s">
        <v>544</v>
      </c>
      <c r="D67" s="12">
        <f>VLOOKUP(A67,'Hourly Rate'!$A$8:$F$133,2,FALSE)/1</f>
        <v>15.5</v>
      </c>
      <c r="E67" s="5">
        <v>18.980968874308299</v>
      </c>
      <c r="F67" s="43" t="s">
        <v>164</v>
      </c>
      <c r="G67" s="49">
        <f>VLOOKUP(A67,'Hourly Rate'!$A$8:$F$133,3,FALSE)/1</f>
        <v>16.5</v>
      </c>
      <c r="H67" s="50">
        <v>21.78</v>
      </c>
      <c r="I67" s="50" t="s">
        <v>167</v>
      </c>
      <c r="J67" s="12">
        <f>VLOOKUP(A67,'Hourly Rate'!$A$8:$F$133,4,FALSE)/1</f>
        <v>16.5</v>
      </c>
      <c r="K67" s="12">
        <v>21.62</v>
      </c>
      <c r="L67" s="12" t="s">
        <v>166</v>
      </c>
      <c r="M67" s="13">
        <f>VLOOKUP(A67,'Hourly Rate'!$A$8:$F$133,5,FALSE)/1</f>
        <v>16.5</v>
      </c>
      <c r="N67" s="14">
        <v>22.28</v>
      </c>
      <c r="O67" s="50" t="s">
        <v>168</v>
      </c>
      <c r="P67" s="12">
        <f>VLOOKUP(A67,'Hourly Rate'!$A$8:$F$133,6,FALSE)/1</f>
        <v>16.5</v>
      </c>
      <c r="Q67" s="12">
        <v>20.79</v>
      </c>
      <c r="R67" s="43" t="s">
        <v>165</v>
      </c>
    </row>
    <row r="68" spans="1:18" x14ac:dyDescent="0.25">
      <c r="A68" s="1" t="s">
        <v>98</v>
      </c>
      <c r="B68" s="10">
        <v>1000001912</v>
      </c>
      <c r="C68" s="20" t="s">
        <v>544</v>
      </c>
      <c r="D68" s="12">
        <f>VLOOKUP(A68,'Hourly Rate'!$A$8:$F$133,2,FALSE)/1</f>
        <v>15.52</v>
      </c>
      <c r="E68" s="5">
        <v>20.077394454545399</v>
      </c>
      <c r="F68" s="43" t="s">
        <v>164</v>
      </c>
      <c r="G68" s="49">
        <f>VLOOKUP(A68,'Hourly Rate'!$A$8:$F$133,3,FALSE)/1</f>
        <v>16.5</v>
      </c>
      <c r="H68" s="50">
        <v>21.78</v>
      </c>
      <c r="I68" s="50" t="s">
        <v>167</v>
      </c>
      <c r="J68" s="12">
        <f>VLOOKUP(A68,'Hourly Rate'!$A$8:$F$133,4,FALSE)/1</f>
        <v>16</v>
      </c>
      <c r="K68" s="12">
        <v>21.28</v>
      </c>
      <c r="L68" s="12" t="s">
        <v>166</v>
      </c>
      <c r="M68" s="13">
        <f>VLOOKUP(A68,'Hourly Rate'!$A$8:$F$133,5,FALSE)/1</f>
        <v>16.5</v>
      </c>
      <c r="N68" s="14">
        <v>22.28</v>
      </c>
      <c r="O68" s="50" t="s">
        <v>168</v>
      </c>
      <c r="P68" s="12">
        <f>VLOOKUP(A68,'Hourly Rate'!$A$8:$F$133,6,FALSE)/1</f>
        <v>16.5</v>
      </c>
      <c r="Q68" s="12">
        <v>20.79</v>
      </c>
      <c r="R68" s="78" t="s">
        <v>165</v>
      </c>
    </row>
    <row r="69" spans="1:18" x14ac:dyDescent="0.25">
      <c r="A69" s="1" t="s">
        <v>22</v>
      </c>
      <c r="B69" s="9" t="s">
        <v>189</v>
      </c>
      <c r="C69" s="20" t="s">
        <v>544</v>
      </c>
      <c r="D69" s="12">
        <f>VLOOKUP(A69,'Hourly Rate'!$A$8:$F$133,2,FALSE)/1</f>
        <v>16.309999999999999</v>
      </c>
      <c r="E69" s="5">
        <v>19.914770983794401</v>
      </c>
      <c r="F69" s="43" t="s">
        <v>164</v>
      </c>
      <c r="G69" s="49">
        <f>VLOOKUP(A69,'Hourly Rate'!$A$8:$F$133,3,FALSE)/1</f>
        <v>17</v>
      </c>
      <c r="H69" s="50">
        <v>22.44</v>
      </c>
      <c r="I69" s="50" t="s">
        <v>167</v>
      </c>
      <c r="J69" s="12">
        <f>VLOOKUP(A69,'Hourly Rate'!$A$8:$F$133,4,FALSE)/1</f>
        <v>16.5</v>
      </c>
      <c r="K69" s="12">
        <v>21.62</v>
      </c>
      <c r="L69" s="12" t="s">
        <v>166</v>
      </c>
      <c r="M69" s="13">
        <f>VLOOKUP(A69,'Hourly Rate'!$A$8:$F$133,5,FALSE)/1</f>
        <v>17.010000000000002</v>
      </c>
      <c r="N69" s="14">
        <v>22.96</v>
      </c>
      <c r="O69" s="50" t="s">
        <v>168</v>
      </c>
      <c r="P69" s="12">
        <f>VLOOKUP(A69,'Hourly Rate'!$A$8:$F$133,6,FALSE)/1</f>
        <v>17.010000000000002</v>
      </c>
      <c r="Q69" s="12">
        <v>21.432600000000001</v>
      </c>
      <c r="R69" s="43" t="s">
        <v>165</v>
      </c>
    </row>
    <row r="70" spans="1:18" x14ac:dyDescent="0.25">
      <c r="A70" s="1" t="s">
        <v>75</v>
      </c>
      <c r="B70" s="9" t="s">
        <v>156</v>
      </c>
      <c r="C70" s="20" t="s">
        <v>544</v>
      </c>
      <c r="D70" s="12">
        <f>VLOOKUP(A70,'Hourly Rate'!$A$8:$F$133,2,FALSE)/1</f>
        <v>16.07</v>
      </c>
      <c r="E70" s="5">
        <v>20.0972910316206</v>
      </c>
      <c r="F70" s="43" t="s">
        <v>164</v>
      </c>
      <c r="G70" s="49">
        <f>VLOOKUP(A70,'Hourly Rate'!$A$8:$F$133,3,FALSE)/1</f>
        <v>17.25</v>
      </c>
      <c r="H70" s="50">
        <v>22.77</v>
      </c>
      <c r="I70" s="50" t="s">
        <v>167</v>
      </c>
      <c r="J70" s="12">
        <f>VLOOKUP(A70,'Hourly Rate'!$A$8:$F$133,4,FALSE)/1</f>
        <v>16.75</v>
      </c>
      <c r="K70" s="12">
        <v>22.28</v>
      </c>
      <c r="L70" s="12" t="s">
        <v>166</v>
      </c>
      <c r="M70" s="13">
        <f>VLOOKUP(A70,'Hourly Rate'!$A$8:$F$133,5,FALSE)/1</f>
        <v>17.29</v>
      </c>
      <c r="N70" s="14">
        <v>23.34</v>
      </c>
      <c r="O70" s="50" t="s">
        <v>168</v>
      </c>
      <c r="P70" s="12">
        <f>VLOOKUP(A70,'Hourly Rate'!$A$8:$F$133,6,FALSE)/1</f>
        <v>17.29</v>
      </c>
      <c r="Q70" s="12">
        <v>21.785399999999999</v>
      </c>
      <c r="R70" s="43" t="s">
        <v>165</v>
      </c>
    </row>
    <row r="71" spans="1:18" x14ac:dyDescent="0.25">
      <c r="A71" s="1" t="s">
        <v>79</v>
      </c>
      <c r="B71" s="9" t="s">
        <v>158</v>
      </c>
      <c r="C71" s="20" t="s">
        <v>544</v>
      </c>
      <c r="D71" s="12">
        <f>VLOOKUP(A71,'Hourly Rate'!$A$8:$F$133,2,FALSE)/1</f>
        <v>16.59</v>
      </c>
      <c r="E71" s="5">
        <v>20.528929634387399</v>
      </c>
      <c r="F71" s="43" t="s">
        <v>164</v>
      </c>
      <c r="G71" s="49">
        <f>VLOOKUP(A71,'Hourly Rate'!$A$8:$F$133,3,FALSE)/1</f>
        <v>17.25</v>
      </c>
      <c r="H71" s="50">
        <v>22.77</v>
      </c>
      <c r="I71" s="50" t="s">
        <v>167</v>
      </c>
      <c r="J71" s="12">
        <f>VLOOKUP(A71,'Hourly Rate'!$A$8:$F$133,4,FALSE)/1</f>
        <v>17</v>
      </c>
      <c r="K71" s="12">
        <v>22.27</v>
      </c>
      <c r="L71" s="12" t="s">
        <v>166</v>
      </c>
      <c r="M71" s="13">
        <f>VLOOKUP(A71,'Hourly Rate'!$A$8:$F$133,5,FALSE)/1</f>
        <v>17.29</v>
      </c>
      <c r="N71" s="14">
        <v>23.34</v>
      </c>
      <c r="O71" s="50" t="s">
        <v>168</v>
      </c>
      <c r="P71" s="12">
        <f>VLOOKUP(A71,'Hourly Rate'!$A$8:$F$133,6,FALSE)/1</f>
        <v>17.29</v>
      </c>
      <c r="Q71" s="12">
        <v>21.785399999999999</v>
      </c>
      <c r="R71" s="43" t="s">
        <v>165</v>
      </c>
    </row>
    <row r="72" spans="1:18" x14ac:dyDescent="0.25">
      <c r="A72" s="1" t="s">
        <v>85</v>
      </c>
      <c r="B72" s="10">
        <v>1000001894</v>
      </c>
      <c r="C72" s="20" t="s">
        <v>544</v>
      </c>
      <c r="D72" s="12">
        <f>VLOOKUP(A72,'Hourly Rate'!$A$8:$F$133,2,FALSE)/1</f>
        <v>16.760000000000002</v>
      </c>
      <c r="E72" s="5">
        <v>20.928225031620599</v>
      </c>
      <c r="F72" s="43" t="s">
        <v>164</v>
      </c>
      <c r="G72" s="49">
        <f>VLOOKUP(A72,'Hourly Rate'!$A$8:$F$133,3,FALSE)/1</f>
        <v>17.25</v>
      </c>
      <c r="H72" s="50">
        <v>22.77</v>
      </c>
      <c r="I72" s="50" t="s">
        <v>166</v>
      </c>
      <c r="J72" s="12">
        <f>VLOOKUP(A72,'Hourly Rate'!$A$8:$F$133,4,FALSE)/1</f>
        <v>17.25</v>
      </c>
      <c r="K72" s="12">
        <v>22.94</v>
      </c>
      <c r="L72" s="12" t="s">
        <v>167</v>
      </c>
      <c r="M72" s="13">
        <f>VLOOKUP(A72,'Hourly Rate'!$A$8:$F$133,5,FALSE)/1</f>
        <v>17.29</v>
      </c>
      <c r="N72" s="14">
        <v>23.34</v>
      </c>
      <c r="O72" s="50" t="s">
        <v>168</v>
      </c>
      <c r="P72" s="12">
        <f>VLOOKUP(A72,'Hourly Rate'!$A$8:$F$133,6,FALSE)/1</f>
        <v>17.29</v>
      </c>
      <c r="Q72" s="12">
        <v>21.785399999999999</v>
      </c>
      <c r="R72" s="43" t="s">
        <v>165</v>
      </c>
    </row>
    <row r="73" spans="1:18" x14ac:dyDescent="0.25">
      <c r="A73" s="1" t="s">
        <v>110</v>
      </c>
      <c r="B73" s="10">
        <v>1000001923</v>
      </c>
      <c r="C73" s="20" t="s">
        <v>544</v>
      </c>
      <c r="D73" s="12">
        <f>VLOOKUP(A73,'Hourly Rate'!$A$8:$F$133,2,FALSE)/1</f>
        <v>14.51</v>
      </c>
      <c r="E73" s="5">
        <v>18.8262800912253</v>
      </c>
      <c r="F73" s="43" t="s">
        <v>164</v>
      </c>
      <c r="G73" s="49">
        <f>VLOOKUP(A73,'Hourly Rate'!$A$8:$F$133,3,FALSE)/1</f>
        <v>17.25</v>
      </c>
      <c r="H73" s="50">
        <v>22.77</v>
      </c>
      <c r="I73" s="50" t="s">
        <v>167</v>
      </c>
      <c r="J73" s="12">
        <f>VLOOKUP(A73,'Hourly Rate'!$A$8:$F$133,4,FALSE)/1</f>
        <v>17</v>
      </c>
      <c r="K73" s="12">
        <v>22.61</v>
      </c>
      <c r="L73" s="12" t="s">
        <v>166</v>
      </c>
      <c r="M73" s="13">
        <f>VLOOKUP(A73,'Hourly Rate'!$A$8:$F$133,5,FALSE)/1</f>
        <v>17.29</v>
      </c>
      <c r="N73" s="14">
        <v>23.34</v>
      </c>
      <c r="O73" s="50" t="s">
        <v>168</v>
      </c>
      <c r="P73" s="12">
        <f>VLOOKUP(A73,'Hourly Rate'!$A$8:$F$133,6,FALSE)/1</f>
        <v>17.29</v>
      </c>
      <c r="Q73" s="12">
        <v>21.785399999999999</v>
      </c>
      <c r="R73" s="43" t="s">
        <v>165</v>
      </c>
    </row>
    <row r="74" spans="1:18" x14ac:dyDescent="0.25">
      <c r="A74" s="1" t="s">
        <v>10</v>
      </c>
      <c r="B74" s="1">
        <v>1000001810</v>
      </c>
      <c r="C74" s="20" t="s">
        <v>544</v>
      </c>
      <c r="D74" s="12">
        <f>VLOOKUP(A74,'Hourly Rate'!$A$8:$F$133,2,FALSE)/1</f>
        <v>17</v>
      </c>
      <c r="E74" s="5">
        <v>20.9405253620553</v>
      </c>
      <c r="F74" s="43" t="s">
        <v>164</v>
      </c>
      <c r="G74" s="49">
        <f>VLOOKUP(A74,'Hourly Rate'!$A$8:$F$133,3,FALSE)/1</f>
        <v>17.5</v>
      </c>
      <c r="H74" s="50">
        <v>23.1</v>
      </c>
      <c r="I74" s="50" t="s">
        <v>167</v>
      </c>
      <c r="J74" s="12">
        <f>VLOOKUP(A74,'Hourly Rate'!$A$8:$F$133,4,FALSE)/1</f>
        <v>17</v>
      </c>
      <c r="K74" s="3">
        <v>22.1</v>
      </c>
      <c r="L74" s="12" t="s">
        <v>165</v>
      </c>
      <c r="M74" s="13">
        <f>VLOOKUP(A74,'Hourly Rate'!$A$8:$F$133,5,FALSE)/1</f>
        <v>17.55</v>
      </c>
      <c r="N74" s="14">
        <v>23.69</v>
      </c>
      <c r="O74" s="50" t="s">
        <v>168</v>
      </c>
      <c r="P74" s="12">
        <f>VLOOKUP(A74,'Hourly Rate'!$A$8:$F$133,6,FALSE)/1</f>
        <v>17.55</v>
      </c>
      <c r="Q74" s="12">
        <v>22.113</v>
      </c>
      <c r="R74" s="43" t="s">
        <v>166</v>
      </c>
    </row>
    <row r="75" spans="1:18" x14ac:dyDescent="0.25">
      <c r="A75" s="1" t="s">
        <v>19</v>
      </c>
      <c r="B75" s="9" t="s">
        <v>138</v>
      </c>
      <c r="C75" s="20" t="s">
        <v>544</v>
      </c>
      <c r="D75" s="12">
        <f>VLOOKUP(A75,'Hourly Rate'!$A$8:$F$133,2,FALSE)/1</f>
        <v>17</v>
      </c>
      <c r="E75" s="5">
        <v>20.745743015019801</v>
      </c>
      <c r="F75" s="43" t="s">
        <v>164</v>
      </c>
      <c r="G75" s="49">
        <f>VLOOKUP(A75,'Hourly Rate'!$A$8:$F$133,3,FALSE)/1</f>
        <v>17.5</v>
      </c>
      <c r="H75" s="50">
        <v>23.1</v>
      </c>
      <c r="I75" s="50" t="s">
        <v>167</v>
      </c>
      <c r="J75" s="12">
        <f>VLOOKUP(A75,'Hourly Rate'!$A$8:$F$133,4,FALSE)/1</f>
        <v>17</v>
      </c>
      <c r="K75" s="12">
        <v>22.27</v>
      </c>
      <c r="L75" s="12" t="s">
        <v>166</v>
      </c>
      <c r="M75" s="13">
        <f>VLOOKUP(A75,'Hourly Rate'!$A$8:$F$133,5,FALSE)/1</f>
        <v>17.55</v>
      </c>
      <c r="N75" s="14">
        <v>23.69</v>
      </c>
      <c r="O75" s="50" t="s">
        <v>168</v>
      </c>
      <c r="P75" s="12">
        <f>VLOOKUP(A75,'Hourly Rate'!$A$8:$F$133,6,FALSE)/1</f>
        <v>17.55</v>
      </c>
      <c r="Q75" s="12">
        <v>22.113</v>
      </c>
      <c r="R75" s="78" t="s">
        <v>165</v>
      </c>
    </row>
    <row r="76" spans="1:18" x14ac:dyDescent="0.25">
      <c r="A76" s="1" t="s">
        <v>26</v>
      </c>
      <c r="B76" s="9" t="s">
        <v>140</v>
      </c>
      <c r="C76" s="20" t="s">
        <v>544</v>
      </c>
      <c r="D76" s="12">
        <f>VLOOKUP(A76,'Hourly Rate'!$A$8:$F$133,2,FALSE)/1</f>
        <v>16.850000000000001</v>
      </c>
      <c r="E76" s="5">
        <v>20.569266543636399</v>
      </c>
      <c r="F76" s="43" t="s">
        <v>164</v>
      </c>
      <c r="G76" s="49">
        <f>VLOOKUP(A76,'Hourly Rate'!$A$8:$F$133,3,FALSE)/1</f>
        <v>17.5</v>
      </c>
      <c r="H76" s="50">
        <v>23.1</v>
      </c>
      <c r="I76" s="50" t="s">
        <v>167</v>
      </c>
      <c r="J76" s="12">
        <f>VLOOKUP(A76,'Hourly Rate'!$A$8:$F$133,4,FALSE)/1</f>
        <v>17</v>
      </c>
      <c r="K76" s="12">
        <v>22.27</v>
      </c>
      <c r="L76" s="12" t="s">
        <v>166</v>
      </c>
      <c r="M76" s="13">
        <f>VLOOKUP(A76,'Hourly Rate'!$A$8:$F$133,5,FALSE)/1</f>
        <v>17.55</v>
      </c>
      <c r="N76" s="14">
        <v>23.69</v>
      </c>
      <c r="O76" s="50" t="s">
        <v>168</v>
      </c>
      <c r="P76" s="12">
        <f>VLOOKUP(A76,'Hourly Rate'!$A$8:$F$133,6,FALSE)/1</f>
        <v>17.55</v>
      </c>
      <c r="Q76" s="12">
        <v>22.113</v>
      </c>
      <c r="R76" s="78" t="s">
        <v>165</v>
      </c>
    </row>
    <row r="77" spans="1:18" x14ac:dyDescent="0.25">
      <c r="A77" s="1" t="s">
        <v>27</v>
      </c>
      <c r="B77" s="10">
        <v>1000001834</v>
      </c>
      <c r="C77" s="20" t="s">
        <v>544</v>
      </c>
      <c r="D77" s="12">
        <f>VLOOKUP(A77,'Hourly Rate'!$A$8:$F$133,2,FALSE)/1</f>
        <v>17.12</v>
      </c>
      <c r="E77" s="5">
        <v>20.886926077502</v>
      </c>
      <c r="F77" s="43" t="s">
        <v>164</v>
      </c>
      <c r="G77" s="49">
        <f>VLOOKUP(A77,'Hourly Rate'!$A$8:$F$133,3,FALSE)/1</f>
        <v>17.5</v>
      </c>
      <c r="H77" s="50">
        <v>23.1</v>
      </c>
      <c r="I77" s="50" t="s">
        <v>167</v>
      </c>
      <c r="J77" s="12">
        <f>VLOOKUP(A77,'Hourly Rate'!$A$8:$F$133,4,FALSE)/1</f>
        <v>17</v>
      </c>
      <c r="K77" s="12">
        <v>22.27</v>
      </c>
      <c r="L77" s="12" t="s">
        <v>166</v>
      </c>
      <c r="M77" s="13">
        <f>VLOOKUP(A77,'Hourly Rate'!$A$8:$F$133,5,FALSE)/1</f>
        <v>17.55</v>
      </c>
      <c r="N77" s="14">
        <v>23.69</v>
      </c>
      <c r="O77" s="50" t="s">
        <v>168</v>
      </c>
      <c r="P77" s="12">
        <f>VLOOKUP(A77,'Hourly Rate'!$A$8:$F$133,6,FALSE)/1</f>
        <v>17.55</v>
      </c>
      <c r="Q77" s="12">
        <v>22.113</v>
      </c>
      <c r="R77" s="43" t="s">
        <v>165</v>
      </c>
    </row>
    <row r="78" spans="1:18" x14ac:dyDescent="0.25">
      <c r="A78" s="1" t="s">
        <v>29</v>
      </c>
      <c r="B78" s="9" t="s">
        <v>141</v>
      </c>
      <c r="C78" s="20" t="s">
        <v>544</v>
      </c>
      <c r="D78" s="12">
        <f>VLOOKUP(A78,'Hourly Rate'!$A$8:$F$133,2,FALSE)/1</f>
        <v>17.399999999999999</v>
      </c>
      <c r="E78" s="5">
        <v>21.216350779288401</v>
      </c>
      <c r="F78" s="43" t="s">
        <v>164</v>
      </c>
      <c r="G78" s="49">
        <f>VLOOKUP(A78,'Hourly Rate'!$A$8:$F$133,3,FALSE)/1</f>
        <v>17.5</v>
      </c>
      <c r="H78" s="50">
        <v>23.1</v>
      </c>
      <c r="I78" s="50" t="s">
        <v>167</v>
      </c>
      <c r="J78" s="12">
        <f>VLOOKUP(A78,'Hourly Rate'!$A$8:$F$133,4,FALSE)/1</f>
        <v>17</v>
      </c>
      <c r="K78" s="12">
        <v>22.1</v>
      </c>
      <c r="L78" s="12" t="s">
        <v>165</v>
      </c>
      <c r="M78" s="13">
        <f>VLOOKUP(A78,'Hourly Rate'!$A$8:$F$133,5,FALSE)/1</f>
        <v>17.55</v>
      </c>
      <c r="N78" s="14">
        <v>23.69</v>
      </c>
      <c r="O78" s="50" t="s">
        <v>168</v>
      </c>
      <c r="P78" s="12">
        <f>VLOOKUP(A78,'Hourly Rate'!$A$8:$F$133,6,FALSE)/1</f>
        <v>17.55</v>
      </c>
      <c r="Q78" s="12">
        <v>22.113</v>
      </c>
      <c r="R78" s="43" t="s">
        <v>166</v>
      </c>
    </row>
    <row r="79" spans="1:18" x14ac:dyDescent="0.25">
      <c r="A79" s="1" t="s">
        <v>30</v>
      </c>
      <c r="B79" s="10">
        <v>1000001830</v>
      </c>
      <c r="C79" s="20" t="s">
        <v>544</v>
      </c>
      <c r="D79" s="12">
        <f>VLOOKUP(A79,'Hourly Rate'!$A$8:$F$133,2,FALSE)/1</f>
        <v>17.27</v>
      </c>
      <c r="E79" s="5">
        <v>21.063403596316199</v>
      </c>
      <c r="F79" s="43" t="s">
        <v>164</v>
      </c>
      <c r="G79" s="49">
        <f>VLOOKUP(A79,'Hourly Rate'!$A$8:$F$133,3,FALSE)/1</f>
        <v>17.5</v>
      </c>
      <c r="H79" s="50">
        <v>23.1</v>
      </c>
      <c r="I79" s="50" t="s">
        <v>167</v>
      </c>
      <c r="J79" s="12">
        <f>VLOOKUP(A79,'Hourly Rate'!$A$8:$F$133,4,FALSE)/1</f>
        <v>17</v>
      </c>
      <c r="K79" s="12">
        <v>22.1</v>
      </c>
      <c r="L79" s="12" t="s">
        <v>165</v>
      </c>
      <c r="M79" s="13">
        <f>VLOOKUP(A79,'Hourly Rate'!$A$8:$F$133,5,FALSE)/1</f>
        <v>17.55</v>
      </c>
      <c r="N79" s="14">
        <v>23.69</v>
      </c>
      <c r="O79" s="50" t="s">
        <v>168</v>
      </c>
      <c r="P79" s="12">
        <f>VLOOKUP(A79,'Hourly Rate'!$A$8:$F$133,6,FALSE)/1</f>
        <v>17.55</v>
      </c>
      <c r="Q79" s="12">
        <v>22.113</v>
      </c>
      <c r="R79" s="43" t="s">
        <v>166</v>
      </c>
    </row>
    <row r="80" spans="1:18" x14ac:dyDescent="0.25">
      <c r="A80" s="1" t="s">
        <v>31</v>
      </c>
      <c r="B80" s="9" t="s">
        <v>142</v>
      </c>
      <c r="C80" s="20" t="s">
        <v>544</v>
      </c>
      <c r="D80" s="12">
        <f>VLOOKUP(A80,'Hourly Rate'!$A$8:$F$133,2,FALSE)/1</f>
        <v>16.03</v>
      </c>
      <c r="E80" s="5">
        <v>20.056105716205501</v>
      </c>
      <c r="F80" s="43" t="s">
        <v>164</v>
      </c>
      <c r="G80" s="49">
        <f>VLOOKUP(A80,'Hourly Rate'!$A$8:$F$133,3,FALSE)/1</f>
        <v>17.5</v>
      </c>
      <c r="H80" s="50">
        <v>23.1</v>
      </c>
      <c r="I80" s="50" t="s">
        <v>167</v>
      </c>
      <c r="J80" s="12">
        <f>VLOOKUP(A80,'Hourly Rate'!$A$8:$F$133,4,FALSE)/1</f>
        <v>17</v>
      </c>
      <c r="K80" s="12">
        <v>22.1</v>
      </c>
      <c r="L80" s="12" t="s">
        <v>165</v>
      </c>
      <c r="M80" s="13">
        <f>VLOOKUP(A80,'Hourly Rate'!$A$8:$F$133,5,FALSE)/1</f>
        <v>17.55</v>
      </c>
      <c r="N80" s="14">
        <v>23.69</v>
      </c>
      <c r="O80" s="50" t="s">
        <v>168</v>
      </c>
      <c r="P80" s="12">
        <f>VLOOKUP(A80,'Hourly Rate'!$A$8:$F$133,6,FALSE)/1</f>
        <v>17.55</v>
      </c>
      <c r="Q80" s="12">
        <v>22.113</v>
      </c>
      <c r="R80" s="43" t="s">
        <v>166</v>
      </c>
    </row>
    <row r="81" spans="1:18" x14ac:dyDescent="0.25">
      <c r="A81" s="1" t="s">
        <v>63</v>
      </c>
      <c r="B81" s="10">
        <v>1000001873</v>
      </c>
      <c r="C81" s="20" t="s">
        <v>544</v>
      </c>
      <c r="D81" s="12">
        <f>VLOOKUP(A81,'Hourly Rate'!$A$8:$F$133,2,FALSE)/1</f>
        <v>17.55</v>
      </c>
      <c r="E81" s="5">
        <v>21.392828298102799</v>
      </c>
      <c r="F81" s="43" t="s">
        <v>164</v>
      </c>
      <c r="G81" s="49">
        <f>VLOOKUP(A81,'Hourly Rate'!$A$8:$F$133,3,FALSE)/1</f>
        <v>17.5</v>
      </c>
      <c r="H81" s="50">
        <v>23.1</v>
      </c>
      <c r="I81" s="50" t="s">
        <v>167</v>
      </c>
      <c r="J81" s="12">
        <f>VLOOKUP(A81,'Hourly Rate'!$A$8:$F$133,4,FALSE)/1</f>
        <v>17.55</v>
      </c>
      <c r="K81" s="12">
        <v>22.99</v>
      </c>
      <c r="L81" s="12" t="s">
        <v>166</v>
      </c>
      <c r="M81" s="13">
        <f>VLOOKUP(A81,'Hourly Rate'!$A$8:$F$133,5,FALSE)/1</f>
        <v>17.55</v>
      </c>
      <c r="N81" s="14">
        <v>23.69</v>
      </c>
      <c r="O81" s="50" t="s">
        <v>168</v>
      </c>
      <c r="P81" s="12">
        <f>VLOOKUP(A81,'Hourly Rate'!$A$8:$F$133,6,FALSE)/1</f>
        <v>17.55</v>
      </c>
      <c r="Q81" s="12">
        <v>22.113</v>
      </c>
      <c r="R81" s="43" t="s">
        <v>165</v>
      </c>
    </row>
    <row r="82" spans="1:18" x14ac:dyDescent="0.25">
      <c r="A82" s="1" t="s">
        <v>69</v>
      </c>
      <c r="B82" s="10">
        <v>1000001875</v>
      </c>
      <c r="C82" s="20" t="s">
        <v>544</v>
      </c>
      <c r="D82" s="12">
        <f>VLOOKUP(A82,'Hourly Rate'!$A$8:$F$133,2,FALSE)/1</f>
        <v>16.559999999999999</v>
      </c>
      <c r="E82" s="5">
        <v>20.2280766739289</v>
      </c>
      <c r="F82" s="43" t="s">
        <v>164</v>
      </c>
      <c r="G82" s="49">
        <f>VLOOKUP(A82,'Hourly Rate'!$A$8:$F$133,3,FALSE)/1</f>
        <v>17.5</v>
      </c>
      <c r="H82" s="50">
        <v>23.1</v>
      </c>
      <c r="I82" s="50" t="s">
        <v>167</v>
      </c>
      <c r="J82" s="12">
        <f>VLOOKUP(A82,'Hourly Rate'!$A$8:$F$133,4,FALSE)/1</f>
        <v>17</v>
      </c>
      <c r="K82" s="12">
        <v>22.27</v>
      </c>
      <c r="L82" s="12" t="s">
        <v>166</v>
      </c>
      <c r="M82" s="13">
        <f>VLOOKUP(A82,'Hourly Rate'!$A$8:$F$133,5,FALSE)/1</f>
        <v>17.55</v>
      </c>
      <c r="N82" s="14">
        <v>23.69</v>
      </c>
      <c r="O82" s="50" t="s">
        <v>168</v>
      </c>
      <c r="P82" s="12">
        <f>VLOOKUP(A82,'Hourly Rate'!$A$8:$F$133,6,FALSE)/1</f>
        <v>17.55</v>
      </c>
      <c r="Q82" s="12">
        <v>22.113</v>
      </c>
      <c r="R82" s="43" t="s">
        <v>165</v>
      </c>
    </row>
    <row r="83" spans="1:18" x14ac:dyDescent="0.25">
      <c r="A83" s="1" t="s">
        <v>96</v>
      </c>
      <c r="B83" s="9" t="s">
        <v>197</v>
      </c>
      <c r="C83" s="22"/>
      <c r="D83" s="12">
        <f>VLOOKUP(A83,'Hourly Rate'!$A$8:$F$133,2,FALSE)/1</f>
        <v>17</v>
      </c>
      <c r="E83" s="5">
        <v>20.745744062450601</v>
      </c>
      <c r="F83" s="43" t="s">
        <v>164</v>
      </c>
      <c r="G83" s="49">
        <f>VLOOKUP(A83,'Hourly Rate'!$A$8:$F$133,3,FALSE)/1</f>
        <v>17.5</v>
      </c>
      <c r="H83" s="50">
        <v>23.1</v>
      </c>
      <c r="I83" s="50" t="s">
        <v>167</v>
      </c>
      <c r="J83" s="12">
        <f>VLOOKUP(A83,'Hourly Rate'!$A$8:$F$133,4,FALSE)/1</f>
        <v>17</v>
      </c>
      <c r="K83" s="12">
        <v>22.27</v>
      </c>
      <c r="L83" s="12" t="s">
        <v>166</v>
      </c>
      <c r="M83" s="13">
        <f>VLOOKUP(A83,'Hourly Rate'!$A$8:$F$133,5,FALSE)/1</f>
        <v>17.55</v>
      </c>
      <c r="N83" s="14">
        <v>23.69</v>
      </c>
      <c r="O83" s="50" t="s">
        <v>168</v>
      </c>
      <c r="P83" s="12">
        <f>VLOOKUP(A83,'Hourly Rate'!$A$8:$F$133,6,FALSE)/1</f>
        <v>17.55</v>
      </c>
      <c r="Q83" s="12">
        <v>22.113</v>
      </c>
      <c r="R83" s="43" t="s">
        <v>165</v>
      </c>
    </row>
    <row r="84" spans="1:18" x14ac:dyDescent="0.25">
      <c r="A84" s="1" t="s">
        <v>102</v>
      </c>
      <c r="B84" s="10">
        <v>1000001917</v>
      </c>
      <c r="C84" s="20" t="s">
        <v>544</v>
      </c>
      <c r="D84" s="12">
        <f>VLOOKUP(A84,'Hourly Rate'!$A$8:$F$133,2,FALSE)/1</f>
        <v>15.95</v>
      </c>
      <c r="E84" s="5">
        <v>19.7738205098814</v>
      </c>
      <c r="F84" s="43" t="s">
        <v>164</v>
      </c>
      <c r="G84" s="49">
        <f>VLOOKUP(A84,'Hourly Rate'!$A$8:$F$133,3,FALSE)/1</f>
        <v>17.5</v>
      </c>
      <c r="H84" s="50">
        <v>23.1</v>
      </c>
      <c r="I84" s="50" t="s">
        <v>167</v>
      </c>
      <c r="J84" s="12">
        <f>VLOOKUP(A84,'Hourly Rate'!$A$8:$F$133,4,FALSE)/1</f>
        <v>17</v>
      </c>
      <c r="K84" s="12">
        <v>22.61</v>
      </c>
      <c r="L84" s="12" t="s">
        <v>166</v>
      </c>
      <c r="M84" s="13">
        <f>VLOOKUP(A84,'Hourly Rate'!$A$8:$F$133,5,FALSE)/1</f>
        <v>17.55</v>
      </c>
      <c r="N84" s="14">
        <v>23.69</v>
      </c>
      <c r="O84" s="50" t="s">
        <v>168</v>
      </c>
      <c r="P84" s="12">
        <f>VLOOKUP(A84,'Hourly Rate'!$A$8:$F$133,6,FALSE)/1</f>
        <v>17.55</v>
      </c>
      <c r="Q84" s="12">
        <v>22.113</v>
      </c>
      <c r="R84" s="43" t="s">
        <v>165</v>
      </c>
    </row>
    <row r="85" spans="1:18" x14ac:dyDescent="0.25">
      <c r="A85" s="1" t="s">
        <v>92</v>
      </c>
      <c r="B85" s="10">
        <v>1000001913</v>
      </c>
      <c r="C85" s="20" t="s">
        <v>544</v>
      </c>
      <c r="D85" s="12">
        <f>VLOOKUP(A85,'Hourly Rate'!$A$8:$F$133,2,FALSE)/1</f>
        <v>15.31</v>
      </c>
      <c r="E85" s="5">
        <v>18.757430683810298</v>
      </c>
      <c r="F85" s="43" t="s">
        <v>164</v>
      </c>
      <c r="G85" s="49">
        <f>VLOOKUP(A85,'Hourly Rate'!$A$8:$F$133,3,FALSE)/1</f>
        <v>17.75</v>
      </c>
      <c r="H85" s="50">
        <v>23.43</v>
      </c>
      <c r="I85" s="50" t="s">
        <v>167</v>
      </c>
      <c r="J85" s="12">
        <f>VLOOKUP(A85,'Hourly Rate'!$A$8:$F$133,4,FALSE)/1</f>
        <v>17</v>
      </c>
      <c r="K85" s="12">
        <v>22.27</v>
      </c>
      <c r="L85" s="12" t="s">
        <v>165</v>
      </c>
      <c r="M85" s="13">
        <f>VLOOKUP(A85,'Hourly Rate'!$A$8:$F$133,5,FALSE)/1</f>
        <v>17.8</v>
      </c>
      <c r="N85" s="14">
        <v>24.03</v>
      </c>
      <c r="O85" s="50" t="s">
        <v>168</v>
      </c>
      <c r="P85" s="12">
        <f>VLOOKUP(A85,'Hourly Rate'!$A$8:$F$133,6,FALSE)/1</f>
        <v>17.8</v>
      </c>
      <c r="Q85" s="12">
        <v>22.428000000000001</v>
      </c>
      <c r="R85" s="43" t="s">
        <v>166</v>
      </c>
    </row>
    <row r="86" spans="1:18" x14ac:dyDescent="0.25">
      <c r="A86" s="1" t="s">
        <v>13</v>
      </c>
      <c r="B86" s="9" t="s">
        <v>202</v>
      </c>
      <c r="C86" s="22"/>
      <c r="D86" s="12">
        <f>VLOOKUP(A86,'Hourly Rate'!$A$8:$F$133,2,FALSE)/1</f>
        <v>17.05</v>
      </c>
      <c r="E86" s="5">
        <v>21.4847549367589</v>
      </c>
      <c r="F86" s="43" t="s">
        <v>164</v>
      </c>
      <c r="G86" s="49">
        <f>VLOOKUP(A86,'Hourly Rate'!$A$8:$F$133,3,FALSE)/1</f>
        <v>17.75</v>
      </c>
      <c r="H86" s="50">
        <v>23.43</v>
      </c>
      <c r="I86" s="50" t="s">
        <v>167</v>
      </c>
      <c r="J86" s="12">
        <f>VLOOKUP(A86,'Hourly Rate'!$A$8:$F$133,4,FALSE)/1</f>
        <v>17.75</v>
      </c>
      <c r="K86" s="12">
        <v>23.25</v>
      </c>
      <c r="L86" s="12" t="s">
        <v>166</v>
      </c>
      <c r="M86" s="13">
        <f>VLOOKUP(A86,'Hourly Rate'!$A$8:$F$133,5,FALSE)/1</f>
        <v>17.95</v>
      </c>
      <c r="N86" s="14">
        <v>24.23</v>
      </c>
      <c r="O86" s="50" t="s">
        <v>168</v>
      </c>
      <c r="P86" s="12">
        <f>VLOOKUP(A86,'Hourly Rate'!$A$8:$F$133,6,FALSE)/1</f>
        <v>17.95</v>
      </c>
      <c r="Q86" s="12">
        <v>22.616999999999901</v>
      </c>
      <c r="R86" s="43" t="s">
        <v>165</v>
      </c>
    </row>
    <row r="87" spans="1:18" x14ac:dyDescent="0.25">
      <c r="A87" s="1" t="s">
        <v>109</v>
      </c>
      <c r="B87" s="9" t="s">
        <v>162</v>
      </c>
      <c r="C87" s="22"/>
      <c r="D87" s="12">
        <f>VLOOKUP(A87,'Hourly Rate'!$A$8:$F$133,2,FALSE)/1</f>
        <v>17.190000000000001</v>
      </c>
      <c r="E87" s="5">
        <v>20.969282252948599</v>
      </c>
      <c r="F87" s="43" t="s">
        <v>164</v>
      </c>
      <c r="G87" s="49">
        <f>VLOOKUP(A87,'Hourly Rate'!$A$8:$F$133,3,FALSE)/1</f>
        <v>18</v>
      </c>
      <c r="H87" s="50">
        <v>23.759999999999899</v>
      </c>
      <c r="I87" s="50" t="s">
        <v>167</v>
      </c>
      <c r="J87" s="12">
        <f>VLOOKUP(A87,'Hourly Rate'!$A$8:$F$133,4,FALSE)/1</f>
        <v>17</v>
      </c>
      <c r="K87" s="12">
        <v>22.27</v>
      </c>
      <c r="L87" s="12" t="s">
        <v>165</v>
      </c>
      <c r="M87" s="13">
        <f>VLOOKUP(A87,'Hourly Rate'!$A$8:$F$133,5,FALSE)/1</f>
        <v>18</v>
      </c>
      <c r="N87" s="14">
        <v>24.3</v>
      </c>
      <c r="O87" s="50" t="s">
        <v>168</v>
      </c>
      <c r="P87" s="12">
        <f>VLOOKUP(A87,'Hourly Rate'!$A$8:$F$133,6,FALSE)/1</f>
        <v>18</v>
      </c>
      <c r="Q87" s="12">
        <v>22.68</v>
      </c>
      <c r="R87" s="78" t="s">
        <v>166</v>
      </c>
    </row>
    <row r="88" spans="1:18" x14ac:dyDescent="0.25">
      <c r="A88" s="27" t="s">
        <v>548</v>
      </c>
      <c r="B88" s="34"/>
      <c r="C88" s="30"/>
      <c r="D88" s="58">
        <v>18.27</v>
      </c>
      <c r="E88" s="44">
        <v>24.26</v>
      </c>
      <c r="F88" s="58"/>
      <c r="G88" s="56">
        <v>18.27</v>
      </c>
      <c r="H88" s="56">
        <v>24.84</v>
      </c>
      <c r="I88" s="56"/>
      <c r="J88" s="58">
        <v>18.27</v>
      </c>
      <c r="K88" s="58">
        <v>25.58</v>
      </c>
      <c r="L88" s="58"/>
      <c r="M88" s="57">
        <v>18.27</v>
      </c>
      <c r="N88" s="56" t="s">
        <v>549</v>
      </c>
      <c r="O88" s="56"/>
      <c r="P88" s="58">
        <v>18.27</v>
      </c>
      <c r="Q88" s="59">
        <v>23.02</v>
      </c>
      <c r="R88" s="58"/>
    </row>
    <row r="89" spans="1:18" x14ac:dyDescent="0.25">
      <c r="A89" s="1" t="s">
        <v>66</v>
      </c>
      <c r="B89" s="10">
        <v>1000001872</v>
      </c>
      <c r="C89" s="20" t="s">
        <v>544</v>
      </c>
      <c r="D89" s="12">
        <f>VLOOKUP(A89,'Hourly Rate'!$A$8:$F$133,2,FALSE)/1</f>
        <v>16.5</v>
      </c>
      <c r="E89" s="5">
        <v>20.614849857707501</v>
      </c>
      <c r="F89" s="43" t="s">
        <v>164</v>
      </c>
      <c r="G89" s="49">
        <f>VLOOKUP(A89,'Hourly Rate'!$A$8:$F$133,3,FALSE)/1</f>
        <v>18.25</v>
      </c>
      <c r="H89" s="50">
        <v>24.09</v>
      </c>
      <c r="I89" s="50" t="s">
        <v>167</v>
      </c>
      <c r="J89" s="12">
        <f>VLOOKUP(A89,'Hourly Rate'!$A$8:$F$133,4,FALSE)/1</f>
        <v>18</v>
      </c>
      <c r="K89" s="12">
        <v>23.94</v>
      </c>
      <c r="L89" s="12" t="s">
        <v>166</v>
      </c>
      <c r="M89" s="13">
        <f>VLOOKUP(A89,'Hourly Rate'!$A$8:$F$133,5,FALSE)/1</f>
        <v>18.329999999999998</v>
      </c>
      <c r="N89" s="14">
        <v>24.75</v>
      </c>
      <c r="O89" s="50" t="s">
        <v>168</v>
      </c>
      <c r="P89" s="12">
        <f>VLOOKUP(A89,'Hourly Rate'!$A$8:$F$133,6,FALSE)/1</f>
        <v>18.329999999999998</v>
      </c>
      <c r="Q89" s="12">
        <v>23.095799999999901</v>
      </c>
      <c r="R89" s="43" t="s">
        <v>165</v>
      </c>
    </row>
    <row r="90" spans="1:18" x14ac:dyDescent="0.25">
      <c r="A90" s="1" t="s">
        <v>44</v>
      </c>
      <c r="B90" s="9" t="s">
        <v>146</v>
      </c>
      <c r="C90" s="22"/>
      <c r="D90" s="12">
        <f>VLOOKUP(A90,'Hourly Rate'!$A$8:$F$133,2,FALSE)/1</f>
        <v>18.28</v>
      </c>
      <c r="E90" s="5">
        <v>23.063355966007901</v>
      </c>
      <c r="F90" s="43" t="s">
        <v>164</v>
      </c>
      <c r="G90" s="49">
        <f>VLOOKUP(A90,'Hourly Rate'!$A$8:$F$133,3,FALSE)/1</f>
        <v>18.75</v>
      </c>
      <c r="H90" s="50">
        <v>24.75</v>
      </c>
      <c r="I90" s="50" t="s">
        <v>168</v>
      </c>
      <c r="J90" s="12">
        <f>VLOOKUP(A90,'Hourly Rate'!$A$8:$F$133,4,FALSE)/1</f>
        <v>18</v>
      </c>
      <c r="K90" s="12">
        <v>23.94</v>
      </c>
      <c r="L90" s="12" t="s">
        <v>166</v>
      </c>
      <c r="M90" s="13">
        <f>VLOOKUP(A90,'Hourly Rate'!$A$8:$F$133,5,FALSE)/1</f>
        <v>18.329999999999998</v>
      </c>
      <c r="N90" s="14">
        <v>24.75</v>
      </c>
      <c r="O90" s="50" t="s">
        <v>167</v>
      </c>
      <c r="P90" s="12">
        <f>VLOOKUP(A90,'Hourly Rate'!$A$8:$F$133,6,FALSE)/1</f>
        <v>18.829999999999998</v>
      </c>
      <c r="Q90" s="12">
        <v>23.7258</v>
      </c>
      <c r="R90" s="43" t="s">
        <v>165</v>
      </c>
    </row>
    <row r="91" spans="1:18" x14ac:dyDescent="0.25">
      <c r="A91" s="1" t="s">
        <v>48</v>
      </c>
      <c r="B91" s="10">
        <v>1000001848</v>
      </c>
      <c r="C91" s="20" t="s">
        <v>544</v>
      </c>
      <c r="D91" s="12">
        <f>VLOOKUP(A91,'Hourly Rate'!$A$8:$F$133,2,FALSE)/1</f>
        <v>14.38</v>
      </c>
      <c r="E91" s="5">
        <v>18.358089013834</v>
      </c>
      <c r="F91" s="43" t="s">
        <v>164</v>
      </c>
      <c r="G91" s="49">
        <f>VLOOKUP(A91,'Hourly Rate'!$A$8:$F$133,3,FALSE)/1</f>
        <v>18.75</v>
      </c>
      <c r="H91" s="50">
        <v>24.75</v>
      </c>
      <c r="I91" s="50" t="s">
        <v>167</v>
      </c>
      <c r="J91" s="12">
        <f>VLOOKUP(A91,'Hourly Rate'!$A$8:$F$133,4,FALSE)/1</f>
        <v>16</v>
      </c>
      <c r="K91" s="12">
        <v>21.28</v>
      </c>
      <c r="L91" s="12" t="s">
        <v>165</v>
      </c>
      <c r="M91" s="13">
        <f>VLOOKUP(A91,'Hourly Rate'!$A$8:$F$133,5,FALSE)/1</f>
        <v>18.920000000000002</v>
      </c>
      <c r="N91" s="14">
        <v>25.54</v>
      </c>
      <c r="O91" s="50" t="s">
        <v>168</v>
      </c>
      <c r="P91" s="12">
        <f>VLOOKUP(A91,'Hourly Rate'!$A$8:$F$133,6,FALSE)/1</f>
        <v>18.920000000000002</v>
      </c>
      <c r="Q91" s="12">
        <v>23.839200000000002</v>
      </c>
      <c r="R91" s="43" t="s">
        <v>166</v>
      </c>
    </row>
    <row r="92" spans="1:18" x14ac:dyDescent="0.25">
      <c r="A92" s="1" t="s">
        <v>64</v>
      </c>
      <c r="B92" s="10">
        <v>1000001874</v>
      </c>
      <c r="C92" s="20" t="s">
        <v>544</v>
      </c>
      <c r="D92" s="12">
        <f>VLOOKUP(A92,'Hourly Rate'!$A$8:$F$133,2,FALSE)/1</f>
        <v>16.5</v>
      </c>
      <c r="E92" s="5">
        <v>21.298128162055299</v>
      </c>
      <c r="F92" s="43" t="s">
        <v>164</v>
      </c>
      <c r="G92" s="49">
        <f>VLOOKUP(A92,'Hourly Rate'!$A$8:$F$133,3,FALSE)/1</f>
        <v>18.75</v>
      </c>
      <c r="H92" s="50">
        <v>24.75</v>
      </c>
      <c r="I92" s="50" t="s">
        <v>167</v>
      </c>
      <c r="J92" s="12">
        <f>VLOOKUP(A92,'Hourly Rate'!$A$8:$F$133,4,FALSE)/1</f>
        <v>18</v>
      </c>
      <c r="K92" s="12">
        <v>23.58</v>
      </c>
      <c r="L92" s="12" t="s">
        <v>165</v>
      </c>
      <c r="M92" s="13">
        <f>VLOOKUP(A92,'Hourly Rate'!$A$8:$F$133,5,FALSE)/1</f>
        <v>18.920000000000002</v>
      </c>
      <c r="N92" s="14">
        <v>25.54</v>
      </c>
      <c r="O92" s="50" t="s">
        <v>168</v>
      </c>
      <c r="P92" s="12">
        <f>VLOOKUP(A92,'Hourly Rate'!$A$8:$F$133,6,FALSE)/1</f>
        <v>18.920000000000002</v>
      </c>
      <c r="Q92" s="12">
        <v>23.839200000000002</v>
      </c>
      <c r="R92" s="43" t="s">
        <v>166</v>
      </c>
    </row>
    <row r="93" spans="1:18" x14ac:dyDescent="0.25">
      <c r="A93" s="1" t="s">
        <v>108</v>
      </c>
      <c r="B93" s="9" t="s">
        <v>163</v>
      </c>
      <c r="C93" s="22"/>
      <c r="D93" s="12">
        <f>VLOOKUP(A93,'Hourly Rate'!$A$8:$F$133,2,FALSE)/1</f>
        <v>17.989999999999998</v>
      </c>
      <c r="E93" s="5">
        <v>21.9104956866245</v>
      </c>
      <c r="F93" s="43" t="s">
        <v>164</v>
      </c>
      <c r="G93" s="49">
        <f>VLOOKUP(A93,'Hourly Rate'!$A$8:$F$133,3,FALSE)/1</f>
        <v>19</v>
      </c>
      <c r="H93" s="50">
        <v>25.08</v>
      </c>
      <c r="I93" s="50" t="s">
        <v>167</v>
      </c>
      <c r="J93" s="12">
        <f>VLOOKUP(A93,'Hourly Rate'!$A$8:$F$133,4,FALSE)/1</f>
        <v>18</v>
      </c>
      <c r="K93" s="12">
        <v>23.58</v>
      </c>
      <c r="L93" s="12" t="s">
        <v>165</v>
      </c>
      <c r="M93" s="13">
        <f>VLOOKUP(A93,'Hourly Rate'!$A$8:$F$133,5,FALSE)/1</f>
        <v>19</v>
      </c>
      <c r="N93" s="14">
        <v>25.65</v>
      </c>
      <c r="O93" s="50" t="s">
        <v>168</v>
      </c>
      <c r="P93" s="12">
        <f>VLOOKUP(A93,'Hourly Rate'!$A$8:$F$133,6,FALSE)/1</f>
        <v>19</v>
      </c>
      <c r="Q93" s="12">
        <v>23.94</v>
      </c>
      <c r="R93" s="43" t="s">
        <v>166</v>
      </c>
    </row>
    <row r="94" spans="1:18" x14ac:dyDescent="0.25">
      <c r="A94" s="1" t="s">
        <v>522</v>
      </c>
      <c r="B94" s="34"/>
      <c r="C94" s="30"/>
      <c r="D94" s="12">
        <v>19</v>
      </c>
      <c r="E94" s="5">
        <v>24</v>
      </c>
      <c r="F94" s="45"/>
      <c r="G94" s="50">
        <v>19</v>
      </c>
      <c r="H94" s="51">
        <v>25.08</v>
      </c>
      <c r="I94" s="52"/>
      <c r="J94" s="12">
        <v>19</v>
      </c>
      <c r="K94" s="3">
        <v>25.27</v>
      </c>
      <c r="L94" s="19"/>
      <c r="M94" s="14">
        <v>19</v>
      </c>
      <c r="N94" s="4">
        <v>26.22</v>
      </c>
      <c r="O94" s="52"/>
      <c r="P94" s="12">
        <v>19</v>
      </c>
      <c r="Q94" s="19"/>
      <c r="R94" s="45"/>
    </row>
    <row r="95" spans="1:18" x14ac:dyDescent="0.25">
      <c r="A95" s="35" t="s">
        <v>547</v>
      </c>
      <c r="B95" s="34"/>
      <c r="C95" s="30"/>
      <c r="D95" s="12">
        <v>19</v>
      </c>
      <c r="E95" s="5">
        <v>24</v>
      </c>
      <c r="F95" s="45"/>
      <c r="G95" s="50">
        <v>19</v>
      </c>
      <c r="H95" s="51">
        <v>25.46</v>
      </c>
      <c r="I95" s="52"/>
      <c r="J95" s="12">
        <v>19</v>
      </c>
      <c r="K95" s="3">
        <v>25.65</v>
      </c>
      <c r="L95" s="19"/>
      <c r="M95" s="14">
        <v>19</v>
      </c>
      <c r="N95" s="4">
        <v>26.22</v>
      </c>
      <c r="O95" s="52"/>
      <c r="P95" s="12">
        <v>19</v>
      </c>
      <c r="Q95" s="19"/>
      <c r="R95" s="45"/>
    </row>
    <row r="96" spans="1:18" x14ac:dyDescent="0.25">
      <c r="A96" s="1" t="s">
        <v>40</v>
      </c>
      <c r="B96" s="10">
        <v>1000001843</v>
      </c>
      <c r="C96" s="20" t="s">
        <v>544</v>
      </c>
      <c r="D96" s="12">
        <f>VLOOKUP(A96,'Hourly Rate'!$A$8:$F$133,2,FALSE)/1</f>
        <v>18.52</v>
      </c>
      <c r="E96" s="5">
        <v>22.534049586434801</v>
      </c>
      <c r="F96" s="43" t="s">
        <v>164</v>
      </c>
      <c r="G96" s="49">
        <f>VLOOKUP(A96,'Hourly Rate'!$A$8:$F$133,3,FALSE)/1</f>
        <v>19.25</v>
      </c>
      <c r="H96" s="50">
        <v>25.5</v>
      </c>
      <c r="I96" s="50" t="s">
        <v>167</v>
      </c>
      <c r="J96" s="12">
        <f>VLOOKUP(A96,'Hourly Rate'!$A$8:$F$133,4,FALSE)/1</f>
        <v>19</v>
      </c>
      <c r="K96" s="12">
        <v>24.89</v>
      </c>
      <c r="L96" s="12" t="s">
        <v>166</v>
      </c>
      <c r="M96" s="13">
        <f>VLOOKUP(A96,'Hourly Rate'!$A$8:$F$133,5,FALSE)/1</f>
        <v>19.45</v>
      </c>
      <c r="N96" s="14">
        <v>26.259999999999899</v>
      </c>
      <c r="O96" s="50" t="s">
        <v>168</v>
      </c>
      <c r="P96" s="12">
        <f>VLOOKUP(A96,'Hourly Rate'!$A$8:$F$133,6,FALSE)/1</f>
        <v>19.45</v>
      </c>
      <c r="Q96" s="12">
        <v>24.506999999999898</v>
      </c>
      <c r="R96" s="43" t="s">
        <v>165</v>
      </c>
    </row>
    <row r="97" spans="1:18" x14ac:dyDescent="0.25">
      <c r="A97" s="1" t="s">
        <v>125</v>
      </c>
      <c r="B97" s="9" t="s">
        <v>191</v>
      </c>
      <c r="C97" s="22"/>
      <c r="D97" s="12">
        <f>VLOOKUP(A97,'Hourly Rate'!$A$8:$F$133,2,FALSE)/1</f>
        <v>19.399999999999999</v>
      </c>
      <c r="E97" s="5">
        <v>23.569384363478299</v>
      </c>
      <c r="F97" s="43" t="s">
        <v>164</v>
      </c>
      <c r="G97" s="49">
        <f>VLOOKUP(A97,'Hourly Rate'!$A$8:$F$133,3,FALSE)/1</f>
        <v>19.25</v>
      </c>
      <c r="H97" s="50">
        <v>25.41</v>
      </c>
      <c r="I97" s="50" t="s">
        <v>167</v>
      </c>
      <c r="J97" s="12">
        <f>VLOOKUP(A97,'Hourly Rate'!$A$8:$F$133,4,FALSE)/1</f>
        <v>19.25</v>
      </c>
      <c r="K97" s="12">
        <v>25.22</v>
      </c>
      <c r="L97" s="12" t="s">
        <v>166</v>
      </c>
      <c r="M97" s="13">
        <f>VLOOKUP(A97,'Hourly Rate'!$A$8:$F$133,5,FALSE)/1</f>
        <v>19.45</v>
      </c>
      <c r="N97" s="14">
        <v>26.259999999999899</v>
      </c>
      <c r="O97" s="50" t="s">
        <v>168</v>
      </c>
      <c r="P97" s="12">
        <f>VLOOKUP(A97,'Hourly Rate'!$A$8:$F$133,6,FALSE)/1</f>
        <v>19.45</v>
      </c>
      <c r="Q97" s="12">
        <v>24.506999999999898</v>
      </c>
      <c r="R97" s="43" t="s">
        <v>165</v>
      </c>
    </row>
    <row r="98" spans="1:18" x14ac:dyDescent="0.25">
      <c r="A98" s="1" t="s">
        <v>59</v>
      </c>
      <c r="B98" s="10">
        <v>1000001864</v>
      </c>
      <c r="C98" s="20" t="s">
        <v>544</v>
      </c>
      <c r="D98" s="12">
        <f>VLOOKUP(A98,'Hourly Rate'!$A$8:$F$133,2,FALSE)/1</f>
        <v>18.84</v>
      </c>
      <c r="E98" s="5">
        <v>23.673187959683801</v>
      </c>
      <c r="F98" s="43" t="s">
        <v>164</v>
      </c>
      <c r="G98" s="49">
        <f>VLOOKUP(A98,'Hourly Rate'!$A$8:$F$133,3,FALSE)/1</f>
        <v>19.25</v>
      </c>
      <c r="H98" s="50">
        <v>25.49</v>
      </c>
      <c r="I98" s="50" t="s">
        <v>166</v>
      </c>
      <c r="J98" s="12">
        <f>VLOOKUP(A98,'Hourly Rate'!$A$8:$F$133,4,FALSE)/1</f>
        <v>19.25</v>
      </c>
      <c r="K98" s="12">
        <v>25.6</v>
      </c>
      <c r="L98" s="12" t="s">
        <v>167</v>
      </c>
      <c r="M98" s="13">
        <f>VLOOKUP(A98,'Hourly Rate'!$A$8:$F$133,5,FALSE)/1</f>
        <v>19.45</v>
      </c>
      <c r="N98" s="14">
        <v>26.259999999999899</v>
      </c>
      <c r="O98" s="50" t="s">
        <v>168</v>
      </c>
      <c r="P98" s="12">
        <f>VLOOKUP(A98,'Hourly Rate'!$A$8:$F$133,6,FALSE)/1</f>
        <v>19.45</v>
      </c>
      <c r="Q98" s="12">
        <v>24.506999999999898</v>
      </c>
      <c r="R98" s="43" t="s">
        <v>165</v>
      </c>
    </row>
    <row r="99" spans="1:18" x14ac:dyDescent="0.25">
      <c r="A99" s="1" t="s">
        <v>83</v>
      </c>
      <c r="B99" s="75">
        <v>1000001887</v>
      </c>
      <c r="C99" s="77" t="s">
        <v>544</v>
      </c>
      <c r="D99" s="12">
        <f>VLOOKUP(A99,'Hourly Rate'!$A$8:$F$133,2,FALSE)/1</f>
        <v>18.760000000000002</v>
      </c>
      <c r="E99" s="5">
        <v>22.816413616537599</v>
      </c>
      <c r="F99" s="43" t="s">
        <v>164</v>
      </c>
      <c r="G99" s="49">
        <f>VLOOKUP(A99,'Hourly Rate'!$A$8:$F$133,3,FALSE)/1</f>
        <v>19.25</v>
      </c>
      <c r="H99" s="50">
        <v>25.41</v>
      </c>
      <c r="I99" s="50" t="s">
        <v>167</v>
      </c>
      <c r="J99" s="12">
        <f>VLOOKUP(A99,'Hourly Rate'!$A$8:$F$133,4,FALSE)/1</f>
        <v>19</v>
      </c>
      <c r="K99" s="12">
        <v>24.89</v>
      </c>
      <c r="L99" s="12" t="s">
        <v>166</v>
      </c>
      <c r="M99" s="13">
        <f>VLOOKUP(A99,'Hourly Rate'!$A$8:$F$133,5,FALSE)/1</f>
        <v>19.45</v>
      </c>
      <c r="N99" s="14">
        <v>26.259999999999899</v>
      </c>
      <c r="O99" s="50" t="s">
        <v>168</v>
      </c>
      <c r="P99" s="12">
        <f>VLOOKUP(A99,'Hourly Rate'!$A$8:$F$133,6,FALSE)/1</f>
        <v>19.45</v>
      </c>
      <c r="Q99" s="12">
        <v>24.506999999999898</v>
      </c>
      <c r="R99" s="43" t="s">
        <v>165</v>
      </c>
    </row>
    <row r="100" spans="1:18" x14ac:dyDescent="0.25">
      <c r="A100" s="1" t="s">
        <v>88</v>
      </c>
      <c r="B100" s="10">
        <v>1000001901</v>
      </c>
      <c r="C100" s="20" t="s">
        <v>544</v>
      </c>
      <c r="D100" s="12">
        <f>VLOOKUP(A100,'Hourly Rate'!$A$8:$F$133,2,FALSE)/1</f>
        <v>19.45</v>
      </c>
      <c r="E100" s="5">
        <v>23.628210203083</v>
      </c>
      <c r="F100" s="43" t="s">
        <v>164</v>
      </c>
      <c r="G100" s="49">
        <f>VLOOKUP(A100,'Hourly Rate'!$A$8:$F$133,3,FALSE)/1</f>
        <v>19.25</v>
      </c>
      <c r="H100" s="50">
        <v>25.41</v>
      </c>
      <c r="I100" s="50" t="s">
        <v>167</v>
      </c>
      <c r="J100" s="12">
        <f>VLOOKUP(A100,'Hourly Rate'!$A$8:$F$133,4,FALSE)/1</f>
        <v>19.25</v>
      </c>
      <c r="K100" s="12">
        <v>25.22</v>
      </c>
      <c r="L100" s="12" t="s">
        <v>166</v>
      </c>
      <c r="M100" s="13">
        <f>VLOOKUP(A100,'Hourly Rate'!$A$8:$F$133,5,FALSE)/1</f>
        <v>19.45</v>
      </c>
      <c r="N100" s="14">
        <v>26.259999999999899</v>
      </c>
      <c r="O100" s="50" t="s">
        <v>168</v>
      </c>
      <c r="P100" s="12">
        <f>VLOOKUP(A100,'Hourly Rate'!$A$8:$F$133,6,FALSE)/1</f>
        <v>19.45</v>
      </c>
      <c r="Q100" s="12">
        <v>24.506999999999898</v>
      </c>
      <c r="R100" s="43" t="s">
        <v>165</v>
      </c>
    </row>
    <row r="101" spans="1:18" x14ac:dyDescent="0.25">
      <c r="A101" s="1" t="s">
        <v>71</v>
      </c>
      <c r="B101" s="9" t="s">
        <v>154</v>
      </c>
      <c r="C101" s="20" t="s">
        <v>544</v>
      </c>
      <c r="D101" s="12">
        <f>VLOOKUP(A101,'Hourly Rate'!$A$8:$F$133,2,FALSE)/1</f>
        <v>19.5</v>
      </c>
      <c r="E101" s="5">
        <v>23.687036042687701</v>
      </c>
      <c r="F101" s="43" t="s">
        <v>164</v>
      </c>
      <c r="G101" s="49">
        <f>VLOOKUP(A101,'Hourly Rate'!$A$8:$F$133,3,FALSE)/1</f>
        <v>19.5</v>
      </c>
      <c r="H101" s="50">
        <v>25.74</v>
      </c>
      <c r="I101" s="50" t="s">
        <v>167</v>
      </c>
      <c r="J101" s="12">
        <f>VLOOKUP(A101,'Hourly Rate'!$A$8:$F$133,4,FALSE)/1</f>
        <v>19.5</v>
      </c>
      <c r="K101" s="12">
        <v>25.55</v>
      </c>
      <c r="L101" s="12" t="s">
        <v>166</v>
      </c>
      <c r="M101" s="13">
        <f>VLOOKUP(A101,'Hourly Rate'!$A$8:$F$133,5,FALSE)/1</f>
        <v>19.5</v>
      </c>
      <c r="N101" s="14">
        <v>26.33</v>
      </c>
      <c r="O101" s="50" t="s">
        <v>168</v>
      </c>
      <c r="P101" s="12">
        <f>VLOOKUP(A101,'Hourly Rate'!$A$8:$F$133,6,FALSE)/1</f>
        <v>19.5</v>
      </c>
      <c r="Q101" s="12">
        <v>24.57</v>
      </c>
      <c r="R101" s="78" t="s">
        <v>165</v>
      </c>
    </row>
    <row r="102" spans="1:18" x14ac:dyDescent="0.25">
      <c r="A102" s="1" t="s">
        <v>127</v>
      </c>
      <c r="B102" s="9" t="s">
        <v>194</v>
      </c>
      <c r="C102" s="22"/>
      <c r="D102" s="12">
        <v>19.510000000000002</v>
      </c>
      <c r="E102" s="5">
        <v>23.7</v>
      </c>
      <c r="F102" s="43" t="s">
        <v>164</v>
      </c>
      <c r="G102" s="49">
        <v>19.510000000000002</v>
      </c>
      <c r="H102" s="50">
        <v>26.33</v>
      </c>
      <c r="I102" s="50" t="s">
        <v>167</v>
      </c>
      <c r="J102" s="12">
        <v>19.510000000000002</v>
      </c>
      <c r="K102" s="12">
        <v>25.56</v>
      </c>
      <c r="L102" s="12" t="s">
        <v>166</v>
      </c>
      <c r="M102" s="13">
        <v>19.510000000000002</v>
      </c>
      <c r="N102" s="14">
        <v>26.34</v>
      </c>
      <c r="O102" s="50" t="s">
        <v>168</v>
      </c>
      <c r="P102" s="12">
        <v>19.510000000000002</v>
      </c>
      <c r="Q102" s="12">
        <v>24.58</v>
      </c>
      <c r="R102" s="78" t="s">
        <v>165</v>
      </c>
    </row>
    <row r="103" spans="1:18" x14ac:dyDescent="0.25">
      <c r="A103" s="1" t="s">
        <v>46</v>
      </c>
      <c r="B103" s="9" t="s">
        <v>204</v>
      </c>
      <c r="C103" s="22"/>
      <c r="D103" s="12">
        <f>VLOOKUP(A103,'Hourly Rate'!$A$8:$F$133,2,FALSE)/1</f>
        <v>19.079999999999998</v>
      </c>
      <c r="E103" s="5">
        <v>24.040091080632301</v>
      </c>
      <c r="F103" s="43" t="s">
        <v>164</v>
      </c>
      <c r="G103" s="49">
        <f>VLOOKUP(A103,'Hourly Rate'!$A$8:$F$133,3,FALSE)/1</f>
        <v>19.5</v>
      </c>
      <c r="H103" s="50">
        <v>25.74</v>
      </c>
      <c r="I103" s="50" t="s">
        <v>167</v>
      </c>
      <c r="J103" s="12">
        <f>VLOOKUP(A103,'Hourly Rate'!$A$8:$F$133,4,FALSE)/1</f>
        <v>19</v>
      </c>
      <c r="K103" s="12">
        <v>25.27</v>
      </c>
      <c r="L103" s="12" t="s">
        <v>166</v>
      </c>
      <c r="M103" s="13">
        <f>VLOOKUP(A103,'Hourly Rate'!$A$8:$F$133,5,FALSE)/1</f>
        <v>19.649999999999999</v>
      </c>
      <c r="N103" s="14">
        <v>26.529999999999902</v>
      </c>
      <c r="O103" s="50" t="s">
        <v>168</v>
      </c>
      <c r="P103" s="12">
        <f>VLOOKUP(A103,'Hourly Rate'!$A$8:$F$133,6,FALSE)/1</f>
        <v>19.649999999999999</v>
      </c>
      <c r="Q103" s="12">
        <v>24.759</v>
      </c>
      <c r="R103" s="43" t="s">
        <v>165</v>
      </c>
    </row>
    <row r="104" spans="1:18" x14ac:dyDescent="0.25">
      <c r="A104" s="1" t="s">
        <v>400</v>
      </c>
      <c r="B104" s="74">
        <v>7000260</v>
      </c>
      <c r="C104" s="76"/>
      <c r="D104" s="12">
        <v>19.75</v>
      </c>
      <c r="E104" s="3">
        <v>24.78</v>
      </c>
      <c r="F104" s="43" t="s">
        <v>165</v>
      </c>
      <c r="G104" s="49">
        <v>19.75</v>
      </c>
      <c r="H104" s="50">
        <v>27.65</v>
      </c>
      <c r="I104" s="50" t="s">
        <v>168</v>
      </c>
      <c r="J104" s="12">
        <v>19.75</v>
      </c>
      <c r="K104" s="12">
        <v>26.27</v>
      </c>
      <c r="L104" s="12" t="s">
        <v>166</v>
      </c>
      <c r="M104" s="13">
        <v>22</v>
      </c>
      <c r="N104" s="14">
        <v>26.66</v>
      </c>
      <c r="O104" s="50" t="s">
        <v>167</v>
      </c>
      <c r="P104" s="12">
        <v>19.75</v>
      </c>
      <c r="Q104" s="15">
        <v>24.1</v>
      </c>
      <c r="R104" s="43" t="s">
        <v>164</v>
      </c>
    </row>
    <row r="105" spans="1:18" x14ac:dyDescent="0.25">
      <c r="A105" s="1" t="s">
        <v>67</v>
      </c>
      <c r="B105" s="10">
        <v>1000001870</v>
      </c>
      <c r="C105" s="20" t="s">
        <v>544</v>
      </c>
      <c r="D105" s="12">
        <f>VLOOKUP(A105,'Hourly Rate'!$A$8:$F$133,2,FALSE)/1</f>
        <v>18.73</v>
      </c>
      <c r="E105" s="5">
        <v>23.300295767509901</v>
      </c>
      <c r="F105" s="43" t="s">
        <v>164</v>
      </c>
      <c r="G105" s="49">
        <f>VLOOKUP(A105,'Hourly Rate'!$A$8:$F$133,3,FALSE)/1</f>
        <v>20</v>
      </c>
      <c r="H105" s="50">
        <v>26.4</v>
      </c>
      <c r="I105" s="50" t="s">
        <v>167</v>
      </c>
      <c r="J105" s="12">
        <f>VLOOKUP(A105,'Hourly Rate'!$A$8:$F$133,4,FALSE)/1</f>
        <v>19</v>
      </c>
      <c r="K105" s="12">
        <v>25.27</v>
      </c>
      <c r="L105" s="12" t="s">
        <v>165</v>
      </c>
      <c r="M105" s="13">
        <f>VLOOKUP(A105,'Hourly Rate'!$A$8:$F$133,5,FALSE)/1</f>
        <v>20.239999999999998</v>
      </c>
      <c r="N105" s="14">
        <v>27.32</v>
      </c>
      <c r="O105" s="50" t="s">
        <v>168</v>
      </c>
      <c r="P105" s="12">
        <f>VLOOKUP(A105,'Hourly Rate'!$A$8:$F$133,6,FALSE)/1</f>
        <v>20.239999999999998</v>
      </c>
      <c r="Q105" s="12">
        <v>25.502399999999898</v>
      </c>
      <c r="R105" s="43" t="s">
        <v>166</v>
      </c>
    </row>
    <row r="106" spans="1:18" x14ac:dyDescent="0.25">
      <c r="A106" s="1" t="s">
        <v>516</v>
      </c>
      <c r="B106" s="34"/>
      <c r="C106" s="30"/>
      <c r="D106" s="12">
        <v>20.74</v>
      </c>
      <c r="E106" s="5">
        <v>25.88</v>
      </c>
      <c r="F106" s="45"/>
      <c r="G106" s="50">
        <v>20.74</v>
      </c>
      <c r="H106" s="51">
        <v>27.06</v>
      </c>
      <c r="I106" s="52"/>
      <c r="J106" s="12">
        <v>20.74</v>
      </c>
      <c r="K106" s="3">
        <v>27.58</v>
      </c>
      <c r="L106" s="19"/>
      <c r="M106" s="14">
        <v>20.74</v>
      </c>
      <c r="N106" s="4">
        <v>28.621199999999995</v>
      </c>
      <c r="O106" s="52"/>
      <c r="P106" s="12">
        <v>20.74</v>
      </c>
      <c r="Q106" s="19"/>
      <c r="R106" s="45"/>
    </row>
    <row r="107" spans="1:18" x14ac:dyDescent="0.25">
      <c r="A107" s="1" t="s">
        <v>53</v>
      </c>
      <c r="B107" s="10">
        <v>1000001859</v>
      </c>
      <c r="C107" s="20" t="s">
        <v>544</v>
      </c>
      <c r="D107" s="12">
        <f>VLOOKUP(A107,'Hourly Rate'!$A$8:$F$133,2,FALSE)/1</f>
        <v>18.440000000000001</v>
      </c>
      <c r="E107" s="5">
        <v>22.9594035675889</v>
      </c>
      <c r="F107" s="43" t="s">
        <v>164</v>
      </c>
      <c r="G107" s="49">
        <f>VLOOKUP(A107,'Hourly Rate'!$A$8:$F$133,3,FALSE)/1</f>
        <v>20.75</v>
      </c>
      <c r="H107" s="50">
        <v>27.39</v>
      </c>
      <c r="I107" s="50" t="s">
        <v>167</v>
      </c>
      <c r="J107" s="12">
        <f>VLOOKUP(A107,'Hourly Rate'!$A$8:$F$133,4,FALSE)/1</f>
        <v>18</v>
      </c>
      <c r="K107" s="12">
        <v>23.94</v>
      </c>
      <c r="L107" s="12" t="s">
        <v>165</v>
      </c>
      <c r="M107" s="13">
        <f>VLOOKUP(A107,'Hourly Rate'!$A$8:$F$133,5,FALSE)/1</f>
        <v>20.95</v>
      </c>
      <c r="N107" s="14">
        <v>28.28</v>
      </c>
      <c r="O107" s="50" t="s">
        <v>168</v>
      </c>
      <c r="P107" s="12">
        <f>VLOOKUP(A107,'Hourly Rate'!$A$8:$F$133,6,FALSE)/1</f>
        <v>20.95</v>
      </c>
      <c r="Q107" s="12">
        <v>26.396999999999998</v>
      </c>
      <c r="R107" s="43" t="s">
        <v>166</v>
      </c>
    </row>
    <row r="108" spans="1:18" x14ac:dyDescent="0.25">
      <c r="A108" s="1" t="s">
        <v>68</v>
      </c>
      <c r="B108" s="10">
        <v>1000001871</v>
      </c>
      <c r="C108" s="20" t="s">
        <v>544</v>
      </c>
      <c r="D108" s="12">
        <f>VLOOKUP(A108,'Hourly Rate'!$A$8:$F$133,2,FALSE)/1</f>
        <v>15.54</v>
      </c>
      <c r="E108" s="5">
        <v>19.4587834570751</v>
      </c>
      <c r="F108" s="43" t="s">
        <v>164</v>
      </c>
      <c r="G108" s="49">
        <f>VLOOKUP(A108,'Hourly Rate'!$A$8:$F$133,3,FALSE)/1</f>
        <v>20.75</v>
      </c>
      <c r="H108" s="50">
        <v>27.39</v>
      </c>
      <c r="I108" s="50" t="s">
        <v>167</v>
      </c>
      <c r="J108" s="12">
        <f>VLOOKUP(A108,'Hourly Rate'!$A$8:$F$133,4,FALSE)/1</f>
        <v>20</v>
      </c>
      <c r="K108" s="12">
        <v>26.6</v>
      </c>
      <c r="L108" s="12" t="s">
        <v>166</v>
      </c>
      <c r="M108" s="13">
        <f>VLOOKUP(A108,'Hourly Rate'!$A$8:$F$133,5,FALSE)/1</f>
        <v>20.95</v>
      </c>
      <c r="N108" s="14">
        <v>28.28</v>
      </c>
      <c r="O108" s="50" t="s">
        <v>168</v>
      </c>
      <c r="P108" s="12">
        <f>VLOOKUP(A108,'Hourly Rate'!$A$8:$F$133,6,FALSE)/1</f>
        <v>20.95</v>
      </c>
      <c r="Q108" s="12">
        <v>26.396999999999998</v>
      </c>
      <c r="R108" s="43" t="s">
        <v>165</v>
      </c>
    </row>
    <row r="109" spans="1:18" x14ac:dyDescent="0.25">
      <c r="A109" s="1" t="s">
        <v>103</v>
      </c>
      <c r="B109" s="9" t="s">
        <v>160</v>
      </c>
      <c r="C109" s="20" t="s">
        <v>544</v>
      </c>
      <c r="D109" s="12">
        <f>VLOOKUP(A109,'Hourly Rate'!$A$8:$F$133,2,FALSE)/1</f>
        <v>15.95</v>
      </c>
      <c r="E109" s="5">
        <v>19.510401430750999</v>
      </c>
      <c r="F109" s="43" t="s">
        <v>164</v>
      </c>
      <c r="G109" s="49">
        <f>VLOOKUP(A109,'Hourly Rate'!$A$8:$F$133,3,FALSE)/1</f>
        <v>21</v>
      </c>
      <c r="H109" s="50">
        <v>27.72</v>
      </c>
      <c r="I109" s="50" t="s">
        <v>167</v>
      </c>
      <c r="J109" s="12">
        <f>VLOOKUP(A109,'Hourly Rate'!$A$8:$F$133,4,FALSE)/1</f>
        <v>20.5</v>
      </c>
      <c r="K109" s="12">
        <v>26.86</v>
      </c>
      <c r="L109" s="12" t="s">
        <v>166</v>
      </c>
      <c r="M109" s="13">
        <f>VLOOKUP(A109,'Hourly Rate'!$A$8:$F$133,5,FALSE)/1</f>
        <v>21</v>
      </c>
      <c r="N109" s="14">
        <v>28.35</v>
      </c>
      <c r="O109" s="50" t="s">
        <v>168</v>
      </c>
      <c r="P109" s="12">
        <f>VLOOKUP(A109,'Hourly Rate'!$A$8:$F$133,6,FALSE)/1</f>
        <v>21</v>
      </c>
      <c r="Q109" s="12">
        <v>26.46</v>
      </c>
      <c r="R109" s="43" t="s">
        <v>165</v>
      </c>
    </row>
    <row r="110" spans="1:18" x14ac:dyDescent="0.25">
      <c r="A110" s="1" t="s">
        <v>41</v>
      </c>
      <c r="B110" s="9" t="s">
        <v>144</v>
      </c>
      <c r="C110" s="20" t="s">
        <v>544</v>
      </c>
      <c r="D110" s="12">
        <f>VLOOKUP(A110,'Hourly Rate'!$A$8:$F$133,2,FALSE)/1</f>
        <v>19.32</v>
      </c>
      <c r="E110" s="5">
        <v>23.475263020110699</v>
      </c>
      <c r="F110" s="43" t="s">
        <v>164</v>
      </c>
      <c r="G110" s="49">
        <f>VLOOKUP(A110,'Hourly Rate'!$A$8:$F$133,3,FALSE)/1</f>
        <v>21.25</v>
      </c>
      <c r="H110" s="50">
        <v>28.05</v>
      </c>
      <c r="I110" s="50" t="s">
        <v>167</v>
      </c>
      <c r="J110" s="12">
        <f>VLOOKUP(A110,'Hourly Rate'!$A$8:$F$133,4,FALSE)/1</f>
        <v>19.5</v>
      </c>
      <c r="K110" s="12">
        <v>25.35</v>
      </c>
      <c r="L110" s="12" t="s">
        <v>165</v>
      </c>
      <c r="M110" s="13">
        <f>VLOOKUP(A110,'Hourly Rate'!$A$8:$F$133,5,FALSE)/1</f>
        <v>21.31</v>
      </c>
      <c r="N110" s="14">
        <v>28.77</v>
      </c>
      <c r="O110" s="50" t="s">
        <v>168</v>
      </c>
      <c r="P110" s="12">
        <f>VLOOKUP(A110,'Hourly Rate'!$A$8:$F$133,6,FALSE)/1</f>
        <v>21.31</v>
      </c>
      <c r="Q110" s="12">
        <v>26.8506</v>
      </c>
      <c r="R110" s="43" t="s">
        <v>166</v>
      </c>
    </row>
    <row r="111" spans="1:18" x14ac:dyDescent="0.25">
      <c r="A111" s="1" t="s">
        <v>73</v>
      </c>
      <c r="B111" s="10">
        <v>1000001880</v>
      </c>
      <c r="C111" s="20" t="s">
        <v>544</v>
      </c>
      <c r="D111" s="12">
        <f>VLOOKUP(A111,'Hourly Rate'!$A$8:$F$133,2,FALSE)/1</f>
        <v>17.920000000000002</v>
      </c>
      <c r="E111" s="5">
        <v>21.828139511177898</v>
      </c>
      <c r="F111" s="43" t="s">
        <v>164</v>
      </c>
      <c r="G111" s="49">
        <f>VLOOKUP(A111,'Hourly Rate'!$A$8:$F$133,3,FALSE)/1</f>
        <v>21.25</v>
      </c>
      <c r="H111" s="50">
        <v>28.05</v>
      </c>
      <c r="I111" s="50" t="s">
        <v>167</v>
      </c>
      <c r="J111" s="12">
        <f>VLOOKUP(A111,'Hourly Rate'!$A$8:$F$133,4,FALSE)/1</f>
        <v>20</v>
      </c>
      <c r="K111" s="12">
        <v>26.2</v>
      </c>
      <c r="L111" s="12" t="s">
        <v>165</v>
      </c>
      <c r="M111" s="13">
        <f>VLOOKUP(A111,'Hourly Rate'!$A$8:$F$133,5,FALSE)/1</f>
        <v>21.31</v>
      </c>
      <c r="N111" s="14">
        <v>28.77</v>
      </c>
      <c r="O111" s="50" t="s">
        <v>168</v>
      </c>
      <c r="P111" s="12">
        <f>VLOOKUP(A111,'Hourly Rate'!$A$8:$F$133,6,FALSE)/1</f>
        <v>21.31</v>
      </c>
      <c r="Q111" s="12">
        <v>26.8506</v>
      </c>
      <c r="R111" s="43" t="s">
        <v>166</v>
      </c>
    </row>
    <row r="112" spans="1:18" x14ac:dyDescent="0.25">
      <c r="A112" s="1" t="s">
        <v>21</v>
      </c>
      <c r="B112" s="9" t="s">
        <v>139</v>
      </c>
      <c r="C112" s="20" t="s">
        <v>544</v>
      </c>
      <c r="D112" s="12">
        <f>VLOOKUP(A112,'Hourly Rate'!$A$8:$F$133,2,FALSE)/1</f>
        <v>20.86</v>
      </c>
      <c r="E112" s="5">
        <v>25.263059294956498</v>
      </c>
      <c r="F112" s="43" t="s">
        <v>164</v>
      </c>
      <c r="G112" s="49">
        <f>VLOOKUP(A112,'Hourly Rate'!$A$8:$F$133,3,FALSE)/1</f>
        <v>21.25</v>
      </c>
      <c r="H112" s="50">
        <v>28.05</v>
      </c>
      <c r="I112" s="50" t="s">
        <v>167</v>
      </c>
      <c r="J112" s="12">
        <f>VLOOKUP(A112,'Hourly Rate'!$A$8:$F$133,4,FALSE)/1</f>
        <v>19.75</v>
      </c>
      <c r="K112" s="12">
        <v>25.88</v>
      </c>
      <c r="L112" s="12" t="s">
        <v>165</v>
      </c>
      <c r="M112" s="13">
        <f>VLOOKUP(A112,'Hourly Rate'!$A$8:$F$133,5,FALSE)/1</f>
        <v>21.44</v>
      </c>
      <c r="N112" s="14">
        <v>28.94</v>
      </c>
      <c r="O112" s="50" t="s">
        <v>168</v>
      </c>
      <c r="P112" s="12">
        <f>VLOOKUP(A112,'Hourly Rate'!$A$8:$F$133,6,FALSE)/1</f>
        <v>21.44</v>
      </c>
      <c r="Q112" s="12">
        <v>27.014399999999998</v>
      </c>
      <c r="R112" s="43" t="s">
        <v>166</v>
      </c>
    </row>
    <row r="113" spans="1:18" x14ac:dyDescent="0.25">
      <c r="A113" s="1" t="s">
        <v>25</v>
      </c>
      <c r="B113" s="10">
        <v>1000001824</v>
      </c>
      <c r="C113" s="20" t="s">
        <v>544</v>
      </c>
      <c r="D113" s="12">
        <f>VLOOKUP(A113,'Hourly Rate'!$A$8:$F$133,2,FALSE)/1</f>
        <v>20.67</v>
      </c>
      <c r="E113" s="5">
        <v>25.621819058498001</v>
      </c>
      <c r="F113" s="43" t="s">
        <v>164</v>
      </c>
      <c r="G113" s="49">
        <f>VLOOKUP(A113,'Hourly Rate'!$A$8:$F$133,3,FALSE)/1</f>
        <v>21.25</v>
      </c>
      <c r="H113" s="50">
        <v>28.05</v>
      </c>
      <c r="I113" s="50" t="s">
        <v>167</v>
      </c>
      <c r="J113" s="12">
        <f>VLOOKUP(A113,'Hourly Rate'!$A$8:$F$133,4,FALSE)/1</f>
        <v>21</v>
      </c>
      <c r="K113" s="12">
        <v>27.93</v>
      </c>
      <c r="L113" s="12" t="s">
        <v>166</v>
      </c>
      <c r="M113" s="13">
        <f>VLOOKUP(A113,'Hourly Rate'!$A$8:$F$133,5,FALSE)/1</f>
        <v>21.44</v>
      </c>
      <c r="N113" s="14">
        <v>28.94</v>
      </c>
      <c r="O113" s="50" t="s">
        <v>168</v>
      </c>
      <c r="P113" s="12">
        <f>VLOOKUP(A113,'Hourly Rate'!$A$8:$F$133,6,FALSE)/1</f>
        <v>21.44</v>
      </c>
      <c r="Q113" s="12">
        <v>27.014399999999998</v>
      </c>
      <c r="R113" s="43" t="s">
        <v>165</v>
      </c>
    </row>
    <row r="114" spans="1:18" x14ac:dyDescent="0.25">
      <c r="A114" s="1" t="s">
        <v>50</v>
      </c>
      <c r="B114" s="10">
        <v>1000001854</v>
      </c>
      <c r="C114" s="20" t="s">
        <v>544</v>
      </c>
      <c r="D114" s="12">
        <f>VLOOKUP(A114,'Hourly Rate'!$A$8:$F$133,2,FALSE)/1</f>
        <v>21.19</v>
      </c>
      <c r="E114" s="5">
        <v>25.651310883778699</v>
      </c>
      <c r="F114" s="43" t="s">
        <v>164</v>
      </c>
      <c r="G114" s="49">
        <f>VLOOKUP(A114,'Hourly Rate'!$A$8:$F$133,3,FALSE)/1</f>
        <v>21.25</v>
      </c>
      <c r="H114" s="50">
        <v>28.05</v>
      </c>
      <c r="I114" s="50" t="s">
        <v>167</v>
      </c>
      <c r="J114" s="12">
        <f>VLOOKUP(A114,'Hourly Rate'!$A$8:$F$133,4,FALSE)/1</f>
        <v>21</v>
      </c>
      <c r="K114" s="12">
        <v>27.509999999999899</v>
      </c>
      <c r="L114" s="12" t="s">
        <v>166</v>
      </c>
      <c r="M114" s="13">
        <f>VLOOKUP(A114,'Hourly Rate'!$A$8:$F$133,5,FALSE)/1</f>
        <v>21.44</v>
      </c>
      <c r="N114" s="14">
        <v>28.94</v>
      </c>
      <c r="O114" s="50" t="s">
        <v>168</v>
      </c>
      <c r="P114" s="12">
        <f>VLOOKUP(A114,'Hourly Rate'!$A$8:$F$133,6,FALSE)/1</f>
        <v>21.44</v>
      </c>
      <c r="Q114" s="12">
        <v>27.014399999999998</v>
      </c>
      <c r="R114" s="43" t="s">
        <v>165</v>
      </c>
    </row>
    <row r="115" spans="1:18" x14ac:dyDescent="0.25">
      <c r="A115" s="1" t="s">
        <v>61</v>
      </c>
      <c r="B115" s="10">
        <v>1000001865</v>
      </c>
      <c r="C115" s="20" t="s">
        <v>544</v>
      </c>
      <c r="D115" s="12">
        <f>VLOOKUP(A115,'Hourly Rate'!$A$8:$F$133,2,FALSE)/1</f>
        <v>20.010000000000002</v>
      </c>
      <c r="E115" s="5">
        <v>24.263021069106699</v>
      </c>
      <c r="F115" s="43" t="s">
        <v>164</v>
      </c>
      <c r="G115" s="49">
        <f>VLOOKUP(A115,'Hourly Rate'!$A$8:$F$133,3,FALSE)/1</f>
        <v>21.25</v>
      </c>
      <c r="H115" s="50">
        <v>28.05</v>
      </c>
      <c r="I115" s="50" t="s">
        <v>167</v>
      </c>
      <c r="J115" s="12">
        <f>VLOOKUP(A115,'Hourly Rate'!$A$8:$F$133,4,FALSE)/1</f>
        <v>21</v>
      </c>
      <c r="K115" s="12">
        <v>27.509999999999899</v>
      </c>
      <c r="L115" s="12" t="s">
        <v>166</v>
      </c>
      <c r="M115" s="13">
        <f>VLOOKUP(A115,'Hourly Rate'!$A$8:$F$133,5,FALSE)/1</f>
        <v>21.44</v>
      </c>
      <c r="N115" s="14">
        <v>28.94</v>
      </c>
      <c r="O115" s="50" t="s">
        <v>168</v>
      </c>
      <c r="P115" s="12">
        <f>VLOOKUP(A115,'Hourly Rate'!$A$8:$F$133,6,FALSE)/1</f>
        <v>21.44</v>
      </c>
      <c r="Q115" s="12">
        <v>27.014399999999998</v>
      </c>
      <c r="R115" s="43" t="s">
        <v>165</v>
      </c>
    </row>
    <row r="116" spans="1:18" x14ac:dyDescent="0.25">
      <c r="A116" s="1" t="s">
        <v>72</v>
      </c>
      <c r="B116" s="9" t="s">
        <v>155</v>
      </c>
      <c r="C116" s="20" t="s">
        <v>544</v>
      </c>
      <c r="D116" s="12">
        <f>VLOOKUP(A116,'Hourly Rate'!$A$8:$F$133,2,FALSE)/1</f>
        <v>21.44</v>
      </c>
      <c r="E116" s="5">
        <v>25.945440081802399</v>
      </c>
      <c r="F116" s="43" t="s">
        <v>164</v>
      </c>
      <c r="G116" s="49">
        <f>VLOOKUP(A116,'Hourly Rate'!$A$8:$F$133,3,FALSE)/1</f>
        <v>21.25</v>
      </c>
      <c r="H116" s="50">
        <v>28.05</v>
      </c>
      <c r="I116" s="50" t="s">
        <v>167</v>
      </c>
      <c r="J116" s="12">
        <f>VLOOKUP(A116,'Hourly Rate'!$A$8:$F$133,4,FALSE)/1</f>
        <v>21.25</v>
      </c>
      <c r="K116" s="12">
        <v>27.84</v>
      </c>
      <c r="L116" s="12" t="s">
        <v>166</v>
      </c>
      <c r="M116" s="13">
        <f>VLOOKUP(A116,'Hourly Rate'!$A$8:$F$133,5,FALSE)/1</f>
        <v>21.44</v>
      </c>
      <c r="N116" s="14">
        <v>28.94</v>
      </c>
      <c r="O116" s="50" t="s">
        <v>168</v>
      </c>
      <c r="P116" s="12">
        <f>VLOOKUP(A116,'Hourly Rate'!$A$8:$F$133,6,FALSE)/1</f>
        <v>21.44</v>
      </c>
      <c r="Q116" s="12">
        <v>27.014399999999998</v>
      </c>
      <c r="R116" s="43" t="s">
        <v>165</v>
      </c>
    </row>
    <row r="117" spans="1:18" x14ac:dyDescent="0.25">
      <c r="A117" s="1" t="s">
        <v>78</v>
      </c>
      <c r="B117" s="9" t="s">
        <v>157</v>
      </c>
      <c r="C117" s="20" t="s">
        <v>544</v>
      </c>
      <c r="D117" s="12">
        <f>VLOOKUP(A117,'Hourly Rate'!$A$8:$F$133,2,FALSE)/1</f>
        <v>20.78</v>
      </c>
      <c r="E117" s="5">
        <v>25.512126990513799</v>
      </c>
      <c r="F117" s="43" t="s">
        <v>164</v>
      </c>
      <c r="G117" s="49">
        <f>VLOOKUP(A117,'Hourly Rate'!$A$8:$F$133,3,FALSE)/1</f>
        <v>21.25</v>
      </c>
      <c r="H117" s="50">
        <v>28.05</v>
      </c>
      <c r="I117" s="50" t="s">
        <v>167</v>
      </c>
      <c r="J117" s="12">
        <f>VLOOKUP(A117,'Hourly Rate'!$A$8:$F$133,4,FALSE)/1</f>
        <v>21.2</v>
      </c>
      <c r="K117" s="12">
        <v>27.77</v>
      </c>
      <c r="L117" s="12" t="s">
        <v>166</v>
      </c>
      <c r="M117" s="13">
        <f>VLOOKUP(A117,'Hourly Rate'!$A$8:$F$133,5,FALSE)/1</f>
        <v>21.44</v>
      </c>
      <c r="N117" s="14">
        <v>28.94</v>
      </c>
      <c r="O117" s="50" t="s">
        <v>168</v>
      </c>
      <c r="P117" s="12">
        <f>VLOOKUP(A117,'Hourly Rate'!$A$8:$F$133,6,FALSE)/1</f>
        <v>21.44</v>
      </c>
      <c r="Q117" s="12">
        <v>27.014399999999998</v>
      </c>
      <c r="R117" s="43" t="s">
        <v>165</v>
      </c>
    </row>
    <row r="118" spans="1:18" x14ac:dyDescent="0.25">
      <c r="A118" s="1" t="s">
        <v>503</v>
      </c>
      <c r="B118" s="34"/>
      <c r="C118" s="30"/>
      <c r="D118" s="12">
        <v>21.78</v>
      </c>
      <c r="E118" s="5">
        <v>27.11</v>
      </c>
      <c r="F118" s="45"/>
      <c r="G118" s="50">
        <v>21.78</v>
      </c>
      <c r="H118" s="51">
        <v>28.38</v>
      </c>
      <c r="I118" s="52"/>
      <c r="J118" s="12">
        <v>21.78</v>
      </c>
      <c r="K118" s="3">
        <v>28.97</v>
      </c>
      <c r="L118" s="19"/>
      <c r="M118" s="14">
        <v>21.78</v>
      </c>
      <c r="N118" s="4">
        <v>30.0564</v>
      </c>
      <c r="O118" s="52"/>
      <c r="P118" s="12">
        <v>21.78</v>
      </c>
      <c r="Q118" s="19"/>
      <c r="R118" s="45"/>
    </row>
    <row r="119" spans="1:18" x14ac:dyDescent="0.25">
      <c r="A119" s="1" t="s">
        <v>58</v>
      </c>
      <c r="B119" s="9" t="s">
        <v>152</v>
      </c>
      <c r="C119" s="20" t="s">
        <v>544</v>
      </c>
      <c r="D119" s="12">
        <f>VLOOKUP(A119,'Hourly Rate'!$A$8:$F$133,2,FALSE)/1</f>
        <v>21.8</v>
      </c>
      <c r="E119" s="5">
        <v>26.9831163913043</v>
      </c>
      <c r="F119" s="43" t="s">
        <v>164</v>
      </c>
      <c r="G119" s="49">
        <f>VLOOKUP(A119,'Hourly Rate'!$A$8:$F$133,3,FALSE)/1</f>
        <v>21.75</v>
      </c>
      <c r="H119" s="50">
        <v>28.71</v>
      </c>
      <c r="I119" s="50" t="s">
        <v>167</v>
      </c>
      <c r="J119" s="12">
        <f>VLOOKUP(A119,'Hourly Rate'!$A$8:$F$133,4,FALSE)/1</f>
        <v>21</v>
      </c>
      <c r="K119" s="12">
        <v>27.93</v>
      </c>
      <c r="L119" s="12" t="s">
        <v>166</v>
      </c>
      <c r="M119" s="13">
        <f>VLOOKUP(A119,'Hourly Rate'!$A$8:$F$133,5,FALSE)/1</f>
        <v>21.8</v>
      </c>
      <c r="N119" s="14">
        <v>29.43</v>
      </c>
      <c r="O119" s="50" t="s">
        <v>168</v>
      </c>
      <c r="P119" s="12">
        <f>VLOOKUP(A119,'Hourly Rate'!$A$8:$F$133,6,FALSE)/1</f>
        <v>21.8</v>
      </c>
      <c r="Q119" s="12">
        <v>27.468</v>
      </c>
      <c r="R119" s="43" t="s">
        <v>165</v>
      </c>
    </row>
    <row r="120" spans="1:18" x14ac:dyDescent="0.25">
      <c r="A120" s="1" t="s">
        <v>543</v>
      </c>
      <c r="B120" s="34"/>
      <c r="C120" s="30"/>
      <c r="D120" s="12">
        <v>22</v>
      </c>
      <c r="E120" s="3">
        <v>27.49</v>
      </c>
      <c r="F120" s="43" t="s">
        <v>165</v>
      </c>
      <c r="G120" s="49">
        <v>22</v>
      </c>
      <c r="H120" s="50">
        <v>29.04</v>
      </c>
      <c r="I120" s="50" t="s">
        <v>166</v>
      </c>
      <c r="J120" s="12">
        <v>22</v>
      </c>
      <c r="K120" s="12">
        <v>29.26</v>
      </c>
      <c r="L120" s="12" t="s">
        <v>167</v>
      </c>
      <c r="M120" s="13">
        <v>22</v>
      </c>
      <c r="N120" s="14">
        <v>29.7</v>
      </c>
      <c r="O120" s="50" t="s">
        <v>168</v>
      </c>
      <c r="P120" s="12">
        <v>22</v>
      </c>
      <c r="Q120" s="15">
        <v>26.84</v>
      </c>
      <c r="R120" s="43" t="s">
        <v>164</v>
      </c>
    </row>
    <row r="121" spans="1:18" x14ac:dyDescent="0.25">
      <c r="A121" s="1" t="s">
        <v>546</v>
      </c>
      <c r="B121" s="34"/>
      <c r="C121" s="30"/>
      <c r="D121" s="12">
        <v>22</v>
      </c>
      <c r="E121" s="5">
        <v>27.37</v>
      </c>
      <c r="F121" s="45"/>
      <c r="G121" s="50">
        <v>22</v>
      </c>
      <c r="H121" s="51">
        <v>29.48</v>
      </c>
      <c r="I121" s="52"/>
      <c r="J121" s="12">
        <v>22</v>
      </c>
      <c r="K121" s="3">
        <v>29.7</v>
      </c>
      <c r="L121" s="19"/>
      <c r="M121" s="14">
        <v>22</v>
      </c>
      <c r="N121" s="4">
        <v>30.36</v>
      </c>
      <c r="O121" s="52"/>
      <c r="P121" s="12">
        <v>22</v>
      </c>
      <c r="Q121" s="19"/>
      <c r="R121" s="45"/>
    </row>
    <row r="122" spans="1:18" x14ac:dyDescent="0.25">
      <c r="A122" s="1" t="s">
        <v>405</v>
      </c>
      <c r="B122" s="34"/>
      <c r="C122" s="30"/>
      <c r="D122" s="12">
        <v>22</v>
      </c>
      <c r="E122" s="5">
        <v>27.37</v>
      </c>
      <c r="F122" s="45"/>
      <c r="G122" s="50">
        <v>22</v>
      </c>
      <c r="H122" s="51">
        <v>29.04</v>
      </c>
      <c r="I122" s="52"/>
      <c r="J122" s="12">
        <v>22</v>
      </c>
      <c r="K122" s="3">
        <v>29.26</v>
      </c>
      <c r="L122" s="19"/>
      <c r="M122" s="14">
        <v>22</v>
      </c>
      <c r="N122" s="4">
        <v>30.36</v>
      </c>
      <c r="O122" s="52"/>
      <c r="P122" s="12">
        <v>22</v>
      </c>
      <c r="Q122" s="19"/>
      <c r="R122" s="45"/>
    </row>
    <row r="123" spans="1:18" x14ac:dyDescent="0.25">
      <c r="A123" s="27" t="s">
        <v>550</v>
      </c>
      <c r="B123" s="34"/>
      <c r="C123" s="30" t="s">
        <v>544</v>
      </c>
      <c r="D123" s="62">
        <v>22</v>
      </c>
      <c r="E123" s="3">
        <v>39.6</v>
      </c>
      <c r="F123" s="58"/>
      <c r="G123" s="56">
        <v>22</v>
      </c>
      <c r="H123" s="56">
        <v>33</v>
      </c>
      <c r="I123" s="56"/>
      <c r="J123" s="62">
        <v>22</v>
      </c>
      <c r="K123" s="12">
        <v>29.48</v>
      </c>
      <c r="L123" s="62"/>
      <c r="M123" s="61">
        <v>22</v>
      </c>
      <c r="N123" s="56" t="s">
        <v>549</v>
      </c>
      <c r="O123" s="56"/>
      <c r="P123" s="62">
        <v>22</v>
      </c>
      <c r="Q123" s="63">
        <v>27.22</v>
      </c>
      <c r="R123" s="58"/>
    </row>
    <row r="124" spans="1:18" x14ac:dyDescent="0.25">
      <c r="A124" s="35" t="s">
        <v>513</v>
      </c>
      <c r="B124" s="34"/>
      <c r="C124" s="30"/>
      <c r="D124" s="12">
        <v>22</v>
      </c>
      <c r="E124" s="3">
        <v>31.54</v>
      </c>
      <c r="F124" s="45"/>
      <c r="G124" s="50">
        <v>22</v>
      </c>
      <c r="H124" s="53">
        <v>29.48</v>
      </c>
      <c r="I124" s="52"/>
      <c r="J124" s="12">
        <v>22</v>
      </c>
      <c r="K124" s="3">
        <v>29.7</v>
      </c>
      <c r="L124" s="19"/>
      <c r="M124" s="14">
        <v>22</v>
      </c>
      <c r="N124" s="4">
        <v>30.36</v>
      </c>
      <c r="O124" s="52"/>
      <c r="P124" s="12">
        <v>22</v>
      </c>
      <c r="Q124" s="19"/>
      <c r="R124" s="45"/>
    </row>
    <row r="125" spans="1:18" x14ac:dyDescent="0.25">
      <c r="A125" s="1" t="s">
        <v>107</v>
      </c>
      <c r="B125" s="9" t="s">
        <v>161</v>
      </c>
      <c r="C125" s="20" t="s">
        <v>544</v>
      </c>
      <c r="D125" s="12">
        <f>VLOOKUP(A125,'Hourly Rate'!$A$8:$F$133,2,FALSE)/1</f>
        <v>21.49</v>
      </c>
      <c r="E125" s="5">
        <v>26.004265921407001</v>
      </c>
      <c r="F125" s="43" t="s">
        <v>164</v>
      </c>
      <c r="G125" s="49">
        <f>VLOOKUP(A125,'Hourly Rate'!$A$8:$F$133,3,FALSE)/1</f>
        <v>22.25</v>
      </c>
      <c r="H125" s="50">
        <v>29.37</v>
      </c>
      <c r="I125" s="50" t="s">
        <v>167</v>
      </c>
      <c r="J125" s="12">
        <f>VLOOKUP(A125,'Hourly Rate'!$A$8:$F$133,4,FALSE)/1</f>
        <v>22</v>
      </c>
      <c r="K125" s="12">
        <v>29.259999999999899</v>
      </c>
      <c r="L125" s="12" t="s">
        <v>166</v>
      </c>
      <c r="M125" s="13">
        <f>VLOOKUP(A125,'Hourly Rate'!$A$8:$F$133,5,FALSE)/1</f>
        <v>22.44</v>
      </c>
      <c r="N125" s="14">
        <v>30.29</v>
      </c>
      <c r="O125" s="50" t="s">
        <v>168</v>
      </c>
      <c r="P125" s="12">
        <f>VLOOKUP(A125,'Hourly Rate'!$A$8:$F$133,6,FALSE)/1</f>
        <v>22.44</v>
      </c>
      <c r="Q125" s="12">
        <v>28.2744</v>
      </c>
      <c r="R125" s="43" t="s">
        <v>165</v>
      </c>
    </row>
    <row r="126" spans="1:18" x14ac:dyDescent="0.25">
      <c r="A126" s="27" t="s">
        <v>552</v>
      </c>
      <c r="B126" s="34"/>
      <c r="C126" s="30"/>
      <c r="D126" s="62">
        <v>22.58</v>
      </c>
      <c r="E126" s="3">
        <v>32.11</v>
      </c>
      <c r="F126" s="58"/>
      <c r="G126" s="60">
        <v>22.58</v>
      </c>
      <c r="H126" s="59">
        <v>29.8</v>
      </c>
      <c r="I126" s="56"/>
      <c r="J126" s="62">
        <v>22.58</v>
      </c>
      <c r="K126" s="12">
        <v>30.03</v>
      </c>
      <c r="L126" s="62"/>
      <c r="M126" s="60">
        <v>22.58</v>
      </c>
      <c r="N126" s="56" t="s">
        <v>549</v>
      </c>
      <c r="O126" s="56"/>
      <c r="P126" s="62">
        <v>22.58</v>
      </c>
      <c r="Q126" s="62">
        <v>42.68</v>
      </c>
      <c r="R126" s="79"/>
    </row>
    <row r="127" spans="1:18" x14ac:dyDescent="0.25">
      <c r="A127" s="1" t="s">
        <v>134</v>
      </c>
      <c r="B127" s="9" t="s">
        <v>188</v>
      </c>
      <c r="C127" s="22"/>
      <c r="D127" s="12">
        <f>VLOOKUP(A127,'Hourly Rate'!$A$8:$F$133,2,FALSE)/1</f>
        <v>22.04</v>
      </c>
      <c r="E127" s="5">
        <v>26.651350157059198</v>
      </c>
      <c r="F127" s="43" t="s">
        <v>164</v>
      </c>
      <c r="G127" s="49">
        <f>VLOOKUP(A127,'Hourly Rate'!$A$8:$F$133,3,FALSE)/1</f>
        <v>22.5</v>
      </c>
      <c r="H127" s="50">
        <v>29.7</v>
      </c>
      <c r="I127" s="50" t="s">
        <v>167</v>
      </c>
      <c r="J127" s="12">
        <f>VLOOKUP(A127,'Hourly Rate'!$A$8:$F$133,4,FALSE)/1</f>
        <v>21.8</v>
      </c>
      <c r="K127" s="12">
        <v>28.56</v>
      </c>
      <c r="L127" s="12" t="s">
        <v>166</v>
      </c>
      <c r="M127" s="13">
        <f>VLOOKUP(A127,'Hourly Rate'!$A$8:$F$133,5,FALSE)/1</f>
        <v>22.58</v>
      </c>
      <c r="N127" s="14">
        <v>30.479999999999901</v>
      </c>
      <c r="O127" s="50" t="s">
        <v>168</v>
      </c>
      <c r="P127" s="12">
        <f>VLOOKUP(A127,'Hourly Rate'!$A$8:$F$133,6,FALSE)/1</f>
        <v>22.58</v>
      </c>
      <c r="Q127" s="12">
        <v>28.450799999999902</v>
      </c>
      <c r="R127" s="43" t="s">
        <v>165</v>
      </c>
    </row>
    <row r="128" spans="1:18" x14ac:dyDescent="0.25">
      <c r="A128" s="1" t="s">
        <v>126</v>
      </c>
      <c r="B128" s="9" t="s">
        <v>196</v>
      </c>
      <c r="C128" s="22"/>
      <c r="D128" s="12">
        <f>VLOOKUP(A128,'Hourly Rate'!$A$8:$F$133,2,FALSE)/1</f>
        <v>21.07</v>
      </c>
      <c r="E128" s="5">
        <v>25.5101288687273</v>
      </c>
      <c r="F128" s="43" t="s">
        <v>164</v>
      </c>
      <c r="G128" s="49">
        <f>VLOOKUP(A128,'Hourly Rate'!$A$8:$F$133,3,FALSE)/1</f>
        <v>22.5</v>
      </c>
      <c r="H128" s="50">
        <v>29.7</v>
      </c>
      <c r="I128" s="50" t="s">
        <v>167</v>
      </c>
      <c r="J128" s="12">
        <f>VLOOKUP(A128,'Hourly Rate'!$A$8:$F$133,4,FALSE)/1</f>
        <v>22</v>
      </c>
      <c r="K128" s="12">
        <v>28.82</v>
      </c>
      <c r="L128" s="12" t="s">
        <v>166</v>
      </c>
      <c r="M128" s="13">
        <f>VLOOKUP(A128,'Hourly Rate'!$A$8:$F$133,5,FALSE)/1</f>
        <v>22.6</v>
      </c>
      <c r="N128" s="14">
        <v>30.51</v>
      </c>
      <c r="O128" s="50" t="s">
        <v>168</v>
      </c>
      <c r="P128" s="12">
        <f>VLOOKUP(A128,'Hourly Rate'!$A$8:$F$133,6,FALSE)/1</f>
        <v>22.6</v>
      </c>
      <c r="Q128" s="12">
        <v>28.475999999999999</v>
      </c>
      <c r="R128" s="43" t="s">
        <v>165</v>
      </c>
    </row>
    <row r="129" spans="1:18" x14ac:dyDescent="0.25">
      <c r="A129" s="1" t="s">
        <v>559</v>
      </c>
      <c r="B129" s="34"/>
      <c r="C129" s="20" t="s">
        <v>544</v>
      </c>
      <c r="D129" s="12">
        <v>22.66</v>
      </c>
      <c r="E129" s="36">
        <v>29.03</v>
      </c>
      <c r="F129" s="43"/>
      <c r="G129" s="50">
        <v>22.66</v>
      </c>
      <c r="H129" s="50">
        <v>30.36</v>
      </c>
      <c r="I129" s="50"/>
      <c r="J129" s="12">
        <v>22.66</v>
      </c>
      <c r="K129" s="12">
        <v>30.36</v>
      </c>
      <c r="L129" s="12"/>
      <c r="M129" s="14">
        <v>22.66</v>
      </c>
      <c r="N129" s="16">
        <v>30.59</v>
      </c>
      <c r="O129" s="50"/>
      <c r="P129" s="12">
        <v>22.66</v>
      </c>
      <c r="Q129" s="37">
        <f>P129*1.24</f>
        <v>28.098400000000002</v>
      </c>
      <c r="R129" s="45"/>
    </row>
    <row r="130" spans="1:18" x14ac:dyDescent="0.25">
      <c r="A130" s="1" t="s">
        <v>517</v>
      </c>
      <c r="B130" s="34"/>
      <c r="C130" s="30"/>
      <c r="D130" s="12">
        <v>22.86</v>
      </c>
      <c r="E130" s="5">
        <v>29.39</v>
      </c>
      <c r="F130" s="45"/>
      <c r="G130" s="50">
        <v>22.86</v>
      </c>
      <c r="H130" s="51">
        <v>29.7</v>
      </c>
      <c r="I130" s="52"/>
      <c r="J130" s="12">
        <v>22.86</v>
      </c>
      <c r="K130" s="3">
        <v>30.4</v>
      </c>
      <c r="L130" s="19"/>
      <c r="M130" s="14">
        <v>22.86</v>
      </c>
      <c r="N130" s="4">
        <v>31.546799999999998</v>
      </c>
      <c r="O130" s="52"/>
      <c r="P130" s="12">
        <v>22.86</v>
      </c>
      <c r="Q130" s="19"/>
      <c r="R130" s="45"/>
    </row>
    <row r="131" spans="1:18" x14ac:dyDescent="0.25">
      <c r="A131" s="1" t="s">
        <v>525</v>
      </c>
      <c r="B131" s="34"/>
      <c r="C131" s="30"/>
      <c r="D131" s="12">
        <v>23</v>
      </c>
      <c r="E131" s="5">
        <v>29.95</v>
      </c>
      <c r="F131" s="45"/>
      <c r="G131" s="50">
        <v>23</v>
      </c>
      <c r="H131" s="51">
        <v>30.36</v>
      </c>
      <c r="I131" s="52"/>
      <c r="J131" s="12">
        <v>23</v>
      </c>
      <c r="K131" s="3">
        <v>30.59</v>
      </c>
      <c r="L131" s="19"/>
      <c r="M131" s="14">
        <v>23</v>
      </c>
      <c r="N131" s="4">
        <v>31.74</v>
      </c>
      <c r="O131" s="52"/>
      <c r="P131" s="12">
        <v>23</v>
      </c>
      <c r="Q131" s="19"/>
      <c r="R131" s="45"/>
    </row>
    <row r="132" spans="1:18" x14ac:dyDescent="0.25">
      <c r="A132" s="1" t="s">
        <v>23</v>
      </c>
      <c r="B132" s="9" t="s">
        <v>190</v>
      </c>
      <c r="C132" s="20" t="s">
        <v>544</v>
      </c>
      <c r="D132" s="12">
        <f>VLOOKUP(A132,'Hourly Rate'!$A$8:$F$133,2,FALSE)/1</f>
        <v>22.32</v>
      </c>
      <c r="E132" s="3">
        <v>27.609553054545501</v>
      </c>
      <c r="F132" s="43" t="s">
        <v>165</v>
      </c>
      <c r="G132" s="49">
        <f>VLOOKUP(A132,'Hourly Rate'!$A$8:$F$133,3,FALSE)/1</f>
        <v>23</v>
      </c>
      <c r="H132" s="50">
        <v>30.32</v>
      </c>
      <c r="I132" s="50" t="s">
        <v>167</v>
      </c>
      <c r="J132" s="12">
        <f>VLOOKUP(A132,'Hourly Rate'!$A$8:$F$133,4,FALSE)/1</f>
        <v>21</v>
      </c>
      <c r="K132" s="15">
        <v>27.509999999999899</v>
      </c>
      <c r="L132" s="12" t="s">
        <v>164</v>
      </c>
      <c r="M132" s="13">
        <f>VLOOKUP(A132,'Hourly Rate'!$A$8:$F$133,5,FALSE)/1</f>
        <v>23</v>
      </c>
      <c r="N132" s="14">
        <v>31.05</v>
      </c>
      <c r="O132" s="50" t="s">
        <v>168</v>
      </c>
      <c r="P132" s="12">
        <f>VLOOKUP(A132,'Hourly Rate'!$A$8:$F$133,6,FALSE)/1</f>
        <v>23</v>
      </c>
      <c r="Q132" s="12">
        <v>28.98</v>
      </c>
      <c r="R132" s="43" t="s">
        <v>166</v>
      </c>
    </row>
    <row r="133" spans="1:18" x14ac:dyDescent="0.25">
      <c r="A133" s="35" t="s">
        <v>510</v>
      </c>
      <c r="B133" s="34"/>
      <c r="C133" s="30"/>
      <c r="D133" s="12">
        <v>23.42</v>
      </c>
      <c r="E133" s="5">
        <v>29.05</v>
      </c>
      <c r="F133" s="45"/>
      <c r="G133" s="50">
        <v>23.42</v>
      </c>
      <c r="H133" s="51">
        <v>30.82</v>
      </c>
      <c r="I133" s="52"/>
      <c r="J133" s="12">
        <v>23.42</v>
      </c>
      <c r="K133" s="3">
        <v>31.62</v>
      </c>
      <c r="L133" s="19"/>
      <c r="M133" s="14">
        <v>23.42</v>
      </c>
      <c r="N133" s="4">
        <v>32.319600000000001</v>
      </c>
      <c r="O133" s="52"/>
      <c r="P133" s="12">
        <v>23.42</v>
      </c>
      <c r="Q133" s="19"/>
      <c r="R133" s="45"/>
    </row>
    <row r="134" spans="1:18" x14ac:dyDescent="0.25">
      <c r="A134" s="27" t="s">
        <v>531</v>
      </c>
      <c r="B134" s="34"/>
      <c r="C134" s="20" t="s">
        <v>544</v>
      </c>
      <c r="D134" s="12">
        <v>23.66</v>
      </c>
      <c r="E134" s="36">
        <v>29.34</v>
      </c>
      <c r="F134" s="43"/>
      <c r="G134" s="54">
        <v>23.66</v>
      </c>
      <c r="H134" s="54">
        <v>31.7</v>
      </c>
      <c r="I134" s="54"/>
      <c r="J134" s="12">
        <v>23.66</v>
      </c>
      <c r="K134" s="12">
        <v>31.7</v>
      </c>
      <c r="L134" s="12"/>
      <c r="M134" s="17">
        <v>23.66</v>
      </c>
      <c r="N134" s="18">
        <v>31.94</v>
      </c>
      <c r="O134" s="54"/>
      <c r="P134" s="12">
        <v>23.66</v>
      </c>
      <c r="Q134" s="37">
        <f>P134*1.24</f>
        <v>29.3384</v>
      </c>
      <c r="R134" s="45"/>
    </row>
    <row r="135" spans="1:18" x14ac:dyDescent="0.25">
      <c r="A135" s="1" t="s">
        <v>52</v>
      </c>
      <c r="B135" s="10">
        <v>1000001857</v>
      </c>
      <c r="C135" s="20" t="s">
        <v>544</v>
      </c>
      <c r="D135" s="12">
        <f>VLOOKUP(A135,'Hourly Rate'!$A$8:$F$133,2,FALSE)/1</f>
        <v>22.59</v>
      </c>
      <c r="E135" s="5">
        <v>27.298434392711499</v>
      </c>
      <c r="F135" s="43" t="s">
        <v>164</v>
      </c>
      <c r="G135" s="49">
        <f>VLOOKUP(A135,'Hourly Rate'!$A$8:$F$133,3,FALSE)/1</f>
        <v>24</v>
      </c>
      <c r="H135" s="50">
        <v>31.68</v>
      </c>
      <c r="I135" s="50" t="s">
        <v>167</v>
      </c>
      <c r="J135" s="12">
        <f>VLOOKUP(A135,'Hourly Rate'!$A$8:$F$133,4,FALSE)/1</f>
        <v>23.5</v>
      </c>
      <c r="K135" s="12">
        <v>30.55</v>
      </c>
      <c r="L135" s="12" t="s">
        <v>166</v>
      </c>
      <c r="M135" s="13">
        <f>VLOOKUP(A135,'Hourly Rate'!$A$8:$F$133,5,FALSE)/1</f>
        <v>24.09</v>
      </c>
      <c r="N135" s="14">
        <v>32.519999999999897</v>
      </c>
      <c r="O135" s="50" t="s">
        <v>168</v>
      </c>
      <c r="P135" s="12">
        <f>VLOOKUP(A135,'Hourly Rate'!$A$8:$F$133,6,FALSE)/1</f>
        <v>24.09</v>
      </c>
      <c r="Q135" s="12">
        <v>30.353400000000001</v>
      </c>
      <c r="R135" s="43" t="s">
        <v>165</v>
      </c>
    </row>
    <row r="136" spans="1:18" x14ac:dyDescent="0.25">
      <c r="A136" s="27" t="s">
        <v>530</v>
      </c>
      <c r="B136" s="34"/>
      <c r="C136" s="20" t="s">
        <v>544</v>
      </c>
      <c r="D136" s="12">
        <v>24.3</v>
      </c>
      <c r="E136" s="36">
        <v>31.04</v>
      </c>
      <c r="F136" s="43"/>
      <c r="G136" s="54">
        <v>24.3</v>
      </c>
      <c r="H136" s="54">
        <v>32.56</v>
      </c>
      <c r="I136" s="54"/>
      <c r="J136" s="12">
        <v>24.3</v>
      </c>
      <c r="K136" s="12">
        <v>32.56</v>
      </c>
      <c r="L136" s="12"/>
      <c r="M136" s="17">
        <v>24.3</v>
      </c>
      <c r="N136" s="18">
        <v>32.81</v>
      </c>
      <c r="O136" s="54"/>
      <c r="P136" s="12">
        <v>24.3</v>
      </c>
      <c r="Q136" s="37">
        <f>P136*1.24</f>
        <v>30.132000000000001</v>
      </c>
      <c r="R136" s="45"/>
    </row>
    <row r="137" spans="1:18" ht="30" x14ac:dyDescent="0.25">
      <c r="A137" s="1" t="s">
        <v>132</v>
      </c>
      <c r="B137" s="2" t="s">
        <v>199</v>
      </c>
      <c r="C137" s="21"/>
      <c r="D137" s="12">
        <f>VLOOKUP(A137,'Hourly Rate'!$A$8:$F$133,2,FALSE)/1</f>
        <v>23.82</v>
      </c>
      <c r="E137" s="5">
        <v>28.7455500469881</v>
      </c>
      <c r="F137" s="43" t="s">
        <v>164</v>
      </c>
      <c r="G137" s="49">
        <f>VLOOKUP(A137,'Hourly Rate'!$A$8:$F$133,3,FALSE)/1</f>
        <v>24.75</v>
      </c>
      <c r="H137" s="50">
        <v>32.67</v>
      </c>
      <c r="I137" s="50" t="s">
        <v>167</v>
      </c>
      <c r="J137" s="12">
        <f>VLOOKUP(A137,'Hourly Rate'!$A$8:$F$133,4,FALSE)/1</f>
        <v>24.25</v>
      </c>
      <c r="K137" s="3">
        <v>31.77</v>
      </c>
      <c r="L137" s="12" t="s">
        <v>166</v>
      </c>
      <c r="M137" s="13">
        <f>VLOOKUP(A137,'Hourly Rate'!$A$8:$F$133,5,FALSE)/1</f>
        <v>24.75</v>
      </c>
      <c r="N137" s="14">
        <v>33.409999999999997</v>
      </c>
      <c r="O137" s="50" t="s">
        <v>168</v>
      </c>
      <c r="P137" s="12">
        <f>VLOOKUP(A137,'Hourly Rate'!$A$8:$F$133,6,FALSE)/1</f>
        <v>24.75</v>
      </c>
      <c r="Q137" s="12">
        <v>31.184999999999999</v>
      </c>
      <c r="R137" s="43" t="s">
        <v>165</v>
      </c>
    </row>
    <row r="138" spans="1:18" x14ac:dyDescent="0.25">
      <c r="A138" s="1" t="s">
        <v>519</v>
      </c>
      <c r="B138" s="34"/>
      <c r="C138" s="30"/>
      <c r="D138" s="12">
        <v>24.75</v>
      </c>
      <c r="E138" s="5">
        <v>30.62</v>
      </c>
      <c r="F138" s="45"/>
      <c r="G138" s="50">
        <v>24.75</v>
      </c>
      <c r="H138" s="51">
        <v>32.67</v>
      </c>
      <c r="I138" s="52"/>
      <c r="J138" s="12">
        <v>24.75</v>
      </c>
      <c r="K138" s="3">
        <v>32.92</v>
      </c>
      <c r="L138" s="19"/>
      <c r="M138" s="14">
        <v>24.75</v>
      </c>
      <c r="N138" s="4">
        <v>34.154999999999994</v>
      </c>
      <c r="O138" s="52"/>
      <c r="P138" s="12">
        <v>24.75</v>
      </c>
      <c r="Q138" s="19"/>
      <c r="R138" s="55"/>
    </row>
    <row r="139" spans="1:18" x14ac:dyDescent="0.25">
      <c r="A139" s="1" t="s">
        <v>78</v>
      </c>
      <c r="B139" s="34"/>
      <c r="C139" s="20" t="s">
        <v>544</v>
      </c>
      <c r="D139" s="12">
        <v>25.4</v>
      </c>
      <c r="E139" s="5">
        <v>31.21</v>
      </c>
      <c r="F139" s="45"/>
      <c r="G139" s="50">
        <v>25.4</v>
      </c>
      <c r="H139" s="51">
        <v>33.33</v>
      </c>
      <c r="I139" s="52"/>
      <c r="J139" s="12">
        <v>25.4</v>
      </c>
      <c r="K139" s="3">
        <v>33.78</v>
      </c>
      <c r="L139" s="19"/>
      <c r="M139" s="14">
        <v>25.4</v>
      </c>
      <c r="N139" s="4">
        <v>35.051999999999992</v>
      </c>
      <c r="O139" s="52"/>
      <c r="P139" s="12">
        <v>25.4</v>
      </c>
      <c r="Q139" s="19"/>
      <c r="R139" s="45"/>
    </row>
    <row r="140" spans="1:18" x14ac:dyDescent="0.25">
      <c r="A140" s="35" t="s">
        <v>511</v>
      </c>
      <c r="B140" s="34"/>
      <c r="C140" s="30"/>
      <c r="D140" s="12">
        <v>25.42</v>
      </c>
      <c r="E140" s="5">
        <v>31.23</v>
      </c>
      <c r="F140" s="45"/>
      <c r="G140" s="50">
        <v>25.42</v>
      </c>
      <c r="H140" s="51">
        <v>33.5</v>
      </c>
      <c r="I140" s="52"/>
      <c r="J140" s="12">
        <v>25.42</v>
      </c>
      <c r="K140" s="3">
        <v>34.32</v>
      </c>
      <c r="L140" s="19"/>
      <c r="M140" s="14">
        <v>25.42</v>
      </c>
      <c r="N140" s="4">
        <v>35.079599999999999</v>
      </c>
      <c r="O140" s="52"/>
      <c r="P140" s="12">
        <v>25.42</v>
      </c>
      <c r="Q140" s="19"/>
      <c r="R140" s="45"/>
    </row>
    <row r="141" spans="1:18" x14ac:dyDescent="0.25">
      <c r="A141" s="1" t="s">
        <v>36</v>
      </c>
      <c r="B141" s="9" t="s">
        <v>143</v>
      </c>
      <c r="C141" s="20" t="s">
        <v>544</v>
      </c>
      <c r="D141" s="12">
        <f>VLOOKUP(A141,'Hourly Rate'!$A$8:$F$133,2,FALSE)/1</f>
        <v>25.06</v>
      </c>
      <c r="E141" s="5">
        <v>30.178389120173801</v>
      </c>
      <c r="F141" s="43" t="s">
        <v>164</v>
      </c>
      <c r="G141" s="49">
        <f>VLOOKUP(A141,'Hourly Rate'!$A$8:$F$133,3,FALSE)/1</f>
        <v>25.75</v>
      </c>
      <c r="H141" s="50">
        <v>33.99</v>
      </c>
      <c r="I141" s="50" t="s">
        <v>167</v>
      </c>
      <c r="J141" s="12">
        <f>VLOOKUP(A141,'Hourly Rate'!$A$8:$F$133,4,FALSE)/1</f>
        <v>25.25</v>
      </c>
      <c r="K141" s="12">
        <v>33.07</v>
      </c>
      <c r="L141" s="12" t="s">
        <v>166</v>
      </c>
      <c r="M141" s="13">
        <f>VLOOKUP(A141,'Hourly Rate'!$A$8:$F$133,5,FALSE)/1</f>
        <v>25.81</v>
      </c>
      <c r="N141" s="14">
        <v>34.839999999999897</v>
      </c>
      <c r="O141" s="50" t="s">
        <v>168</v>
      </c>
      <c r="P141" s="12">
        <f>VLOOKUP(A141,'Hourly Rate'!$A$8:$F$133,6,FALSE)/1</f>
        <v>25.81</v>
      </c>
      <c r="Q141" s="12">
        <v>32.520600000000002</v>
      </c>
      <c r="R141" s="78" t="s">
        <v>165</v>
      </c>
    </row>
    <row r="142" spans="1:18" x14ac:dyDescent="0.25">
      <c r="A142" s="1" t="s">
        <v>90</v>
      </c>
      <c r="B142" s="10">
        <v>1000001903</v>
      </c>
      <c r="C142" s="20" t="s">
        <v>544</v>
      </c>
      <c r="D142" s="12">
        <f>VLOOKUP(A142,'Hourly Rate'!$A$8:$F$133,2,FALSE)/1</f>
        <v>25.06</v>
      </c>
      <c r="E142" s="5">
        <v>30.178389120173801</v>
      </c>
      <c r="F142" s="43" t="s">
        <v>164</v>
      </c>
      <c r="G142" s="49">
        <f>VLOOKUP(A142,'Hourly Rate'!$A$8:$F$133,3,FALSE)/1</f>
        <v>25.75</v>
      </c>
      <c r="H142" s="50">
        <v>33.99</v>
      </c>
      <c r="I142" s="50" t="s">
        <v>167</v>
      </c>
      <c r="J142" s="12">
        <f>VLOOKUP(A142,'Hourly Rate'!$A$8:$F$133,4,FALSE)/1</f>
        <v>25</v>
      </c>
      <c r="K142" s="12">
        <v>32.75</v>
      </c>
      <c r="L142" s="12" t="s">
        <v>166</v>
      </c>
      <c r="M142" s="13">
        <f>VLOOKUP(A142,'Hourly Rate'!$A$8:$F$133,5,FALSE)/1</f>
        <v>25.81</v>
      </c>
      <c r="N142" s="14">
        <v>34.839999999999897</v>
      </c>
      <c r="O142" s="50" t="s">
        <v>168</v>
      </c>
      <c r="P142" s="12">
        <f>VLOOKUP(A142,'Hourly Rate'!$A$8:$F$133,6,FALSE)/1</f>
        <v>25.81</v>
      </c>
      <c r="Q142" s="12">
        <v>32.520600000000002</v>
      </c>
      <c r="R142" s="43" t="s">
        <v>165</v>
      </c>
    </row>
    <row r="143" spans="1:18" x14ac:dyDescent="0.25">
      <c r="A143" s="27" t="s">
        <v>556</v>
      </c>
      <c r="B143" s="34"/>
      <c r="C143" s="30" t="s">
        <v>544</v>
      </c>
      <c r="D143" s="62">
        <v>25.99</v>
      </c>
      <c r="E143" s="3">
        <v>33.72</v>
      </c>
      <c r="F143" s="58"/>
      <c r="G143" s="60">
        <v>25.99</v>
      </c>
      <c r="H143" s="56">
        <v>34.299999999999997</v>
      </c>
      <c r="I143" s="56"/>
      <c r="J143" s="62">
        <v>25.99</v>
      </c>
      <c r="K143" s="12">
        <v>34.57</v>
      </c>
      <c r="L143" s="62"/>
      <c r="M143" s="60">
        <v>25.99</v>
      </c>
      <c r="N143" s="56" t="s">
        <v>549</v>
      </c>
      <c r="O143" s="56"/>
      <c r="P143" s="62">
        <v>25.99</v>
      </c>
      <c r="Q143" s="63">
        <v>32.75</v>
      </c>
      <c r="R143" s="58"/>
    </row>
    <row r="144" spans="1:18" x14ac:dyDescent="0.25">
      <c r="A144" s="35" t="s">
        <v>512</v>
      </c>
      <c r="B144" s="34"/>
      <c r="C144" s="30"/>
      <c r="D144" s="12">
        <v>26</v>
      </c>
      <c r="E144" s="3">
        <v>37.090000000000003</v>
      </c>
      <c r="F144" s="45"/>
      <c r="G144" s="50">
        <v>26</v>
      </c>
      <c r="H144" s="53">
        <v>34.840000000000003</v>
      </c>
      <c r="I144" s="52"/>
      <c r="J144" s="12">
        <v>26</v>
      </c>
      <c r="K144" s="3">
        <v>35.1</v>
      </c>
      <c r="L144" s="19"/>
      <c r="M144" s="14">
        <v>26</v>
      </c>
      <c r="N144" s="4">
        <v>35.879999999999995</v>
      </c>
      <c r="O144" s="52"/>
      <c r="P144" s="12">
        <v>26</v>
      </c>
      <c r="Q144" s="19"/>
      <c r="R144" s="45"/>
    </row>
    <row r="145" spans="1:18" x14ac:dyDescent="0.25">
      <c r="A145" s="1" t="s">
        <v>43</v>
      </c>
      <c r="B145" s="9" t="s">
        <v>145</v>
      </c>
      <c r="C145" s="22"/>
      <c r="D145" s="12">
        <f>VLOOKUP(A145,'Hourly Rate'!$A$8:$F$133,2,FALSE)/1</f>
        <v>25.62</v>
      </c>
      <c r="E145" s="5">
        <v>31.9748203561265</v>
      </c>
      <c r="F145" s="43" t="s">
        <v>164</v>
      </c>
      <c r="G145" s="49">
        <f>VLOOKUP(A145,'Hourly Rate'!$A$8:$F$133,3,FALSE)/1</f>
        <v>26.25</v>
      </c>
      <c r="H145" s="50">
        <v>34.65</v>
      </c>
      <c r="I145" s="50" t="s">
        <v>167</v>
      </c>
      <c r="J145" s="12">
        <f>VLOOKUP(A145,'Hourly Rate'!$A$8:$F$133,4,FALSE)/1</f>
        <v>25.25</v>
      </c>
      <c r="K145" s="12">
        <v>33.909999999999997</v>
      </c>
      <c r="L145" s="12" t="s">
        <v>166</v>
      </c>
      <c r="M145" s="13">
        <f>VLOOKUP(A145,'Hourly Rate'!$A$8:$F$133,5,FALSE)/1</f>
        <v>26.39</v>
      </c>
      <c r="N145" s="14">
        <v>35.630000000000003</v>
      </c>
      <c r="O145" s="50" t="s">
        <v>168</v>
      </c>
      <c r="P145" s="12">
        <f>VLOOKUP(A145,'Hourly Rate'!$A$8:$F$133,6,FALSE)/1</f>
        <v>26.39</v>
      </c>
      <c r="Q145" s="12">
        <v>33.251399999999997</v>
      </c>
      <c r="R145" s="43" t="s">
        <v>165</v>
      </c>
    </row>
    <row r="146" spans="1:18" x14ac:dyDescent="0.25">
      <c r="A146" s="27" t="s">
        <v>528</v>
      </c>
      <c r="B146" s="34"/>
      <c r="C146" s="30"/>
      <c r="D146" s="12">
        <v>26.46</v>
      </c>
      <c r="E146" s="36">
        <v>33.49</v>
      </c>
      <c r="F146" s="43"/>
      <c r="G146" s="50">
        <v>26.46</v>
      </c>
      <c r="H146" s="50">
        <v>35.46</v>
      </c>
      <c r="I146" s="50"/>
      <c r="J146" s="12">
        <v>26.46</v>
      </c>
      <c r="K146" s="12">
        <v>35.450000000000003</v>
      </c>
      <c r="L146" s="12"/>
      <c r="M146" s="14">
        <v>26.46</v>
      </c>
      <c r="N146" s="16">
        <v>35.72</v>
      </c>
      <c r="O146" s="50"/>
      <c r="P146" s="12">
        <v>26.46</v>
      </c>
      <c r="Q146" s="37">
        <f>P146*1.24</f>
        <v>32.810400000000001</v>
      </c>
      <c r="R146" s="55"/>
    </row>
    <row r="147" spans="1:18" x14ac:dyDescent="0.25">
      <c r="A147" s="1" t="s">
        <v>527</v>
      </c>
      <c r="B147" s="34"/>
      <c r="C147" s="30"/>
      <c r="D147" s="12">
        <v>27.1</v>
      </c>
      <c r="E147" s="5">
        <v>33.22</v>
      </c>
      <c r="F147" s="45"/>
      <c r="G147" s="50">
        <v>27.1</v>
      </c>
      <c r="H147" s="51">
        <v>35.64</v>
      </c>
      <c r="I147" s="52"/>
      <c r="J147" s="12">
        <v>27.1</v>
      </c>
      <c r="K147" s="3">
        <v>36.04</v>
      </c>
      <c r="L147" s="19"/>
      <c r="M147" s="14">
        <v>27.1</v>
      </c>
      <c r="N147" s="4">
        <v>37.397999999999996</v>
      </c>
      <c r="O147" s="52"/>
      <c r="P147" s="12">
        <v>27.1</v>
      </c>
      <c r="Q147" s="19"/>
      <c r="R147" s="45"/>
    </row>
    <row r="148" spans="1:18" x14ac:dyDescent="0.25">
      <c r="A148" s="1" t="s">
        <v>545</v>
      </c>
      <c r="B148" s="34"/>
      <c r="C148" s="20" t="s">
        <v>544</v>
      </c>
      <c r="D148" s="12">
        <v>27.15</v>
      </c>
      <c r="E148" s="5">
        <v>34.92</v>
      </c>
      <c r="F148" s="45"/>
      <c r="G148" s="50">
        <v>27.15</v>
      </c>
      <c r="H148" s="51">
        <v>35.64</v>
      </c>
      <c r="I148" s="52"/>
      <c r="J148" s="12">
        <v>27.15</v>
      </c>
      <c r="K148" s="3">
        <v>36.11</v>
      </c>
      <c r="L148" s="19"/>
      <c r="M148" s="14">
        <v>27.15</v>
      </c>
      <c r="N148" s="4">
        <v>37.466999999999992</v>
      </c>
      <c r="O148" s="52"/>
      <c r="P148" s="12">
        <v>27.15</v>
      </c>
      <c r="Q148" s="19"/>
      <c r="R148" s="45"/>
    </row>
    <row r="149" spans="1:18" x14ac:dyDescent="0.25">
      <c r="A149" s="1" t="s">
        <v>133</v>
      </c>
      <c r="B149" s="9" t="s">
        <v>195</v>
      </c>
      <c r="C149" s="22"/>
      <c r="D149" s="12">
        <f>VLOOKUP(A149,'Hourly Rate'!$A$8:$F$133,2,FALSE)/1</f>
        <v>25.54</v>
      </c>
      <c r="E149" s="5">
        <v>30.7431171803794</v>
      </c>
      <c r="F149" s="43" t="s">
        <v>164</v>
      </c>
      <c r="G149" s="49">
        <f>VLOOKUP(A149,'Hourly Rate'!$A$8:$F$133,3,FALSE)/1</f>
        <v>27.25</v>
      </c>
      <c r="H149" s="50">
        <v>35.97</v>
      </c>
      <c r="I149" s="50" t="s">
        <v>167</v>
      </c>
      <c r="J149" s="12">
        <f>VLOOKUP(A149,'Hourly Rate'!$A$8:$F$133,4,FALSE)/1</f>
        <v>26.75</v>
      </c>
      <c r="K149" s="12">
        <v>35.04</v>
      </c>
      <c r="L149" s="12" t="s">
        <v>166</v>
      </c>
      <c r="M149" s="13">
        <f>VLOOKUP(A149,'Hourly Rate'!$A$8:$F$133,5,FALSE)/1</f>
        <v>27.25</v>
      </c>
      <c r="N149" s="14">
        <v>36.79</v>
      </c>
      <c r="O149" s="50" t="s">
        <v>168</v>
      </c>
      <c r="P149" s="12">
        <f>VLOOKUP(A149,'Hourly Rate'!$A$8:$F$133,6,FALSE)/1</f>
        <v>27.25</v>
      </c>
      <c r="Q149" s="12">
        <v>34.335000000000001</v>
      </c>
      <c r="R149" s="43" t="s">
        <v>165</v>
      </c>
    </row>
    <row r="150" spans="1:18" x14ac:dyDescent="0.25">
      <c r="A150" s="1" t="s">
        <v>45</v>
      </c>
      <c r="B150" s="9" t="s">
        <v>203</v>
      </c>
      <c r="C150" s="22"/>
      <c r="D150" s="12">
        <f>VLOOKUP(A150,'Hourly Rate'!$A$8:$F$133,2,FALSE)/1</f>
        <v>26.74</v>
      </c>
      <c r="E150" s="5">
        <v>33.342249516600802</v>
      </c>
      <c r="F150" s="43" t="s">
        <v>164</v>
      </c>
      <c r="G150" s="49">
        <f>VLOOKUP(A150,'Hourly Rate'!$A$8:$F$133,3,FALSE)/1</f>
        <v>27.5</v>
      </c>
      <c r="H150" s="50">
        <v>36.299999999999997</v>
      </c>
      <c r="I150" s="50" t="s">
        <v>167</v>
      </c>
      <c r="J150" s="12">
        <f>VLOOKUP(A150,'Hourly Rate'!$A$8:$F$133,4,FALSE)/1</f>
        <v>27</v>
      </c>
      <c r="K150" s="12">
        <v>35.909999999999997</v>
      </c>
      <c r="L150" s="12" t="s">
        <v>166</v>
      </c>
      <c r="M150" s="13">
        <f>VLOOKUP(A150,'Hourly Rate'!$A$8:$F$133,5,FALSE)/1</f>
        <v>27.55</v>
      </c>
      <c r="N150" s="14">
        <v>37.19</v>
      </c>
      <c r="O150" s="50" t="s">
        <v>168</v>
      </c>
      <c r="P150" s="12">
        <f>VLOOKUP(A150,'Hourly Rate'!$A$8:$F$133,6,FALSE)/1</f>
        <v>27.55</v>
      </c>
      <c r="Q150" s="12">
        <v>34.713000000000001</v>
      </c>
      <c r="R150" s="43" t="s">
        <v>165</v>
      </c>
    </row>
    <row r="151" spans="1:18" x14ac:dyDescent="0.25">
      <c r="A151" s="1" t="s">
        <v>100</v>
      </c>
      <c r="B151" s="10">
        <v>1000001916</v>
      </c>
      <c r="C151" s="20" t="s">
        <v>544</v>
      </c>
      <c r="D151" s="12">
        <f>VLOOKUP(A151,'Hourly Rate'!$A$8:$F$133,2,FALSE)/1</f>
        <v>27.08</v>
      </c>
      <c r="E151" s="5">
        <v>32.554953040205497</v>
      </c>
      <c r="F151" s="43" t="s">
        <v>164</v>
      </c>
      <c r="G151" s="49">
        <f>VLOOKUP(A151,'Hourly Rate'!$A$8:$F$133,3,FALSE)/1</f>
        <v>27.75</v>
      </c>
      <c r="H151" s="50">
        <v>36.630000000000003</v>
      </c>
      <c r="I151" s="50" t="s">
        <v>167</v>
      </c>
      <c r="J151" s="12">
        <f>VLOOKUP(A151,'Hourly Rate'!$A$8:$F$133,4,FALSE)/1</f>
        <v>27.25</v>
      </c>
      <c r="K151" s="12">
        <v>36.24</v>
      </c>
      <c r="L151" s="12" t="s">
        <v>166</v>
      </c>
      <c r="M151" s="13">
        <f>VLOOKUP(A151,'Hourly Rate'!$A$8:$F$133,5,FALSE)/1</f>
        <v>27.89</v>
      </c>
      <c r="N151" s="14">
        <v>37.65</v>
      </c>
      <c r="O151" s="50" t="s">
        <v>168</v>
      </c>
      <c r="P151" s="12">
        <f>VLOOKUP(A151,'Hourly Rate'!$A$8:$F$133,6,FALSE)/1</f>
        <v>27.89</v>
      </c>
      <c r="Q151" s="12">
        <v>35.141399999999997</v>
      </c>
      <c r="R151" s="43" t="s">
        <v>165</v>
      </c>
    </row>
    <row r="152" spans="1:18" x14ac:dyDescent="0.25">
      <c r="A152" s="1" t="s">
        <v>20</v>
      </c>
      <c r="B152" s="10">
        <v>1000001893</v>
      </c>
      <c r="C152" s="20" t="s">
        <v>544</v>
      </c>
      <c r="D152" s="12">
        <f>VLOOKUP(A152,'Hourly Rate'!$A$8:$F$133,2,FALSE)/1</f>
        <v>25.9</v>
      </c>
      <c r="E152" s="5">
        <v>31.896294005928802</v>
      </c>
      <c r="F152" s="43" t="s">
        <v>164</v>
      </c>
      <c r="G152" s="49">
        <f>VLOOKUP(A152,'Hourly Rate'!$A$8:$F$133,3,FALSE)/1</f>
        <v>27.75</v>
      </c>
      <c r="H152" s="50">
        <v>36.630000000000003</v>
      </c>
      <c r="I152" s="50" t="s">
        <v>167</v>
      </c>
      <c r="J152" s="12">
        <f>VLOOKUP(A152,'Hourly Rate'!$A$8:$F$133,4,FALSE)/1</f>
        <v>27</v>
      </c>
      <c r="K152" s="12">
        <v>35.369999999999997</v>
      </c>
      <c r="L152" s="12" t="s">
        <v>166</v>
      </c>
      <c r="M152" s="13">
        <f>VLOOKUP(A152,'Hourly Rate'!$A$8:$F$133,5,FALSE)/1</f>
        <v>27.96</v>
      </c>
      <c r="N152" s="14">
        <v>37.75</v>
      </c>
      <c r="O152" s="50" t="s">
        <v>168</v>
      </c>
      <c r="P152" s="12">
        <f>VLOOKUP(A152,'Hourly Rate'!$A$8:$F$133,6,FALSE)/1</f>
        <v>27.96</v>
      </c>
      <c r="Q152" s="12">
        <v>35.229599999999998</v>
      </c>
      <c r="R152" s="43" t="s">
        <v>165</v>
      </c>
    </row>
    <row r="153" spans="1:18" x14ac:dyDescent="0.25">
      <c r="A153" s="1" t="s">
        <v>84</v>
      </c>
      <c r="B153" s="10">
        <v>1000001886</v>
      </c>
      <c r="C153" s="20" t="s">
        <v>544</v>
      </c>
      <c r="D153" s="12">
        <f>VLOOKUP(A153,'Hourly Rate'!$A$8:$F$133,2,FALSE)/1</f>
        <v>27.15</v>
      </c>
      <c r="E153" s="5">
        <v>33.3903248320158</v>
      </c>
      <c r="F153" s="43" t="s">
        <v>164</v>
      </c>
      <c r="G153" s="49">
        <f>VLOOKUP(A153,'Hourly Rate'!$A$8:$F$133,3,FALSE)/1</f>
        <v>27.75</v>
      </c>
      <c r="H153" s="50">
        <v>36.630000000000003</v>
      </c>
      <c r="I153" s="50" t="s">
        <v>167</v>
      </c>
      <c r="J153" s="12">
        <f>VLOOKUP(A153,'Hourly Rate'!$A$8:$F$133,4,FALSE)/1</f>
        <v>27</v>
      </c>
      <c r="K153" s="12">
        <v>35.369999999999997</v>
      </c>
      <c r="L153" s="12" t="s">
        <v>166</v>
      </c>
      <c r="M153" s="13">
        <f>VLOOKUP(A153,'Hourly Rate'!$A$8:$F$133,5,FALSE)/1</f>
        <v>27.96</v>
      </c>
      <c r="N153" s="14">
        <v>37.75</v>
      </c>
      <c r="O153" s="50" t="s">
        <v>168</v>
      </c>
      <c r="P153" s="12">
        <f>VLOOKUP(A153,'Hourly Rate'!$A$8:$F$133,6,FALSE)/1</f>
        <v>27.96</v>
      </c>
      <c r="Q153" s="12">
        <v>35.229599999999998</v>
      </c>
      <c r="R153" s="43" t="s">
        <v>165</v>
      </c>
    </row>
    <row r="154" spans="1:18" x14ac:dyDescent="0.25">
      <c r="A154" s="1" t="s">
        <v>89</v>
      </c>
      <c r="B154" s="10">
        <v>1000001902</v>
      </c>
      <c r="C154" s="20" t="s">
        <v>544</v>
      </c>
      <c r="D154" s="12">
        <f>VLOOKUP(A154,'Hourly Rate'!$A$8:$F$133,2,FALSE)/1</f>
        <v>27.15</v>
      </c>
      <c r="E154" s="5">
        <v>32.637309215652103</v>
      </c>
      <c r="F154" s="43" t="s">
        <v>164</v>
      </c>
      <c r="G154" s="49">
        <f>VLOOKUP(A154,'Hourly Rate'!$A$8:$F$133,3,FALSE)/1</f>
        <v>27.75</v>
      </c>
      <c r="H154" s="50">
        <v>36.630000000000003</v>
      </c>
      <c r="I154" s="50" t="s">
        <v>167</v>
      </c>
      <c r="J154" s="12">
        <f>VLOOKUP(A154,'Hourly Rate'!$A$8:$F$133,4,FALSE)/1</f>
        <v>27.5</v>
      </c>
      <c r="K154" s="12">
        <v>36.03</v>
      </c>
      <c r="L154" s="12" t="s">
        <v>166</v>
      </c>
      <c r="M154" s="13">
        <f>VLOOKUP(A154,'Hourly Rate'!$A$8:$F$133,5,FALSE)/1</f>
        <v>27.96</v>
      </c>
      <c r="N154" s="14">
        <v>37.75</v>
      </c>
      <c r="O154" s="50" t="s">
        <v>168</v>
      </c>
      <c r="P154" s="12">
        <f>VLOOKUP(A154,'Hourly Rate'!$A$8:$F$133,6,FALSE)/1</f>
        <v>27.96</v>
      </c>
      <c r="Q154" s="12">
        <v>35.229599999999998</v>
      </c>
      <c r="R154" s="43" t="s">
        <v>165</v>
      </c>
    </row>
    <row r="155" spans="1:18" x14ac:dyDescent="0.25">
      <c r="A155" s="27" t="s">
        <v>555</v>
      </c>
      <c r="B155" s="34"/>
      <c r="C155" s="30" t="s">
        <v>544</v>
      </c>
      <c r="D155" s="62">
        <v>28</v>
      </c>
      <c r="E155" s="3">
        <v>36.17</v>
      </c>
      <c r="F155" s="58"/>
      <c r="G155" s="60">
        <v>28</v>
      </c>
      <c r="H155" s="56">
        <v>36.6</v>
      </c>
      <c r="I155" s="56"/>
      <c r="J155" s="62">
        <v>28</v>
      </c>
      <c r="K155" s="12">
        <v>37.270000000000003</v>
      </c>
      <c r="L155" s="62"/>
      <c r="M155" s="60">
        <v>28</v>
      </c>
      <c r="N155" s="56" t="s">
        <v>549</v>
      </c>
      <c r="O155" s="56"/>
      <c r="P155" s="62">
        <v>28</v>
      </c>
      <c r="Q155" s="62">
        <v>35.28</v>
      </c>
      <c r="R155" s="58"/>
    </row>
    <row r="156" spans="1:18" x14ac:dyDescent="0.25">
      <c r="A156" s="35" t="s">
        <v>514</v>
      </c>
      <c r="B156" s="34"/>
      <c r="C156" s="30"/>
      <c r="D156" s="12">
        <v>28</v>
      </c>
      <c r="E156" s="5">
        <v>37.21</v>
      </c>
      <c r="F156" s="45"/>
      <c r="G156" s="50">
        <v>28</v>
      </c>
      <c r="H156" s="51">
        <v>37.520000000000003</v>
      </c>
      <c r="I156" s="52"/>
      <c r="J156" s="12">
        <v>28</v>
      </c>
      <c r="K156" s="3">
        <v>37.799999999999997</v>
      </c>
      <c r="L156" s="19"/>
      <c r="M156" s="14">
        <v>28</v>
      </c>
      <c r="N156" s="4">
        <v>38.64</v>
      </c>
      <c r="O156" s="52"/>
      <c r="P156" s="12">
        <v>28</v>
      </c>
      <c r="Q156" s="19"/>
      <c r="R156" s="45"/>
    </row>
    <row r="157" spans="1:18" x14ac:dyDescent="0.25">
      <c r="A157" s="35" t="s">
        <v>515</v>
      </c>
      <c r="B157" s="34"/>
      <c r="C157" s="30"/>
      <c r="D157" s="12">
        <v>28</v>
      </c>
      <c r="E157" s="5">
        <v>37.21</v>
      </c>
      <c r="F157" s="45"/>
      <c r="G157" s="50">
        <v>28</v>
      </c>
      <c r="H157" s="51">
        <v>37.520000000000003</v>
      </c>
      <c r="I157" s="52"/>
      <c r="J157" s="12">
        <v>28</v>
      </c>
      <c r="K157" s="3">
        <v>37.799999999999997</v>
      </c>
      <c r="L157" s="19"/>
      <c r="M157" s="14">
        <v>28</v>
      </c>
      <c r="N157" s="4">
        <v>38.64</v>
      </c>
      <c r="O157" s="52"/>
      <c r="P157" s="12">
        <v>28</v>
      </c>
      <c r="Q157" s="19"/>
      <c r="R157" s="45"/>
    </row>
    <row r="158" spans="1:18" x14ac:dyDescent="0.25">
      <c r="A158" s="1" t="s">
        <v>128</v>
      </c>
      <c r="B158" s="9" t="s">
        <v>147</v>
      </c>
      <c r="C158" s="22"/>
      <c r="D158" s="12">
        <f>VLOOKUP(A158,'Hourly Rate'!$A$8:$F$133,2,FALSE)/1</f>
        <v>27.73</v>
      </c>
      <c r="E158" s="5">
        <v>34.088791092885401</v>
      </c>
      <c r="F158" s="43" t="s">
        <v>164</v>
      </c>
      <c r="G158" s="49">
        <f>VLOOKUP(A158,'Hourly Rate'!$A$8:$F$133,3,FALSE)/1</f>
        <v>28.5</v>
      </c>
      <c r="H158" s="50">
        <v>37.619999999999997</v>
      </c>
      <c r="I158" s="50" t="s">
        <v>167</v>
      </c>
      <c r="J158" s="12">
        <f>VLOOKUP(A158,'Hourly Rate'!$A$8:$F$133,4,FALSE)/1</f>
        <v>28.5</v>
      </c>
      <c r="K158" s="12">
        <v>37.340000000000003</v>
      </c>
      <c r="L158" s="12" t="s">
        <v>166</v>
      </c>
      <c r="M158" s="13">
        <f>VLOOKUP(A158,'Hourly Rate'!$A$8:$F$133,5,FALSE)/1</f>
        <v>28.63</v>
      </c>
      <c r="N158" s="14">
        <v>38.65</v>
      </c>
      <c r="O158" s="50" t="s">
        <v>168</v>
      </c>
      <c r="P158" s="12">
        <f>VLOOKUP(A158,'Hourly Rate'!$A$8:$F$133,6,FALSE)/1</f>
        <v>28.63</v>
      </c>
      <c r="Q158" s="12">
        <v>36.073799999999999</v>
      </c>
      <c r="R158" s="43" t="s">
        <v>165</v>
      </c>
    </row>
    <row r="159" spans="1:18" x14ac:dyDescent="0.25">
      <c r="A159" s="27" t="s">
        <v>560</v>
      </c>
      <c r="B159" s="34"/>
      <c r="C159" s="30" t="s">
        <v>544</v>
      </c>
      <c r="D159" s="62">
        <v>30.63</v>
      </c>
      <c r="E159" s="3">
        <v>43.79</v>
      </c>
      <c r="F159" s="58"/>
      <c r="G159" s="56">
        <v>30.36</v>
      </c>
      <c r="H159" s="56">
        <v>45.54</v>
      </c>
      <c r="I159" s="56"/>
      <c r="J159" s="58">
        <v>30.71</v>
      </c>
      <c r="K159" s="12">
        <v>46.07</v>
      </c>
      <c r="L159" s="62"/>
      <c r="M159" s="61">
        <v>30.47</v>
      </c>
      <c r="N159" s="14">
        <v>45.7</v>
      </c>
      <c r="O159" s="56"/>
      <c r="P159" s="63">
        <v>29.08</v>
      </c>
      <c r="Q159" s="62">
        <v>43.62</v>
      </c>
      <c r="R159" s="58"/>
    </row>
    <row r="160" spans="1:18" x14ac:dyDescent="0.25">
      <c r="A160" s="1" t="s">
        <v>129</v>
      </c>
      <c r="B160" s="9" t="s">
        <v>148</v>
      </c>
      <c r="C160" s="22"/>
      <c r="D160" s="12">
        <f>VLOOKUP(A160,'Hourly Rate'!$A$8:$F$133,2,FALSE)/1</f>
        <v>29.72</v>
      </c>
      <c r="E160" s="5">
        <v>36.4852529189723</v>
      </c>
      <c r="F160" s="43" t="s">
        <v>164</v>
      </c>
      <c r="G160" s="49">
        <f>VLOOKUP(A160,'Hourly Rate'!$A$8:$F$133,3,FALSE)/1</f>
        <v>30.75</v>
      </c>
      <c r="H160" s="50">
        <v>40.590000000000003</v>
      </c>
      <c r="I160" s="50" t="s">
        <v>167</v>
      </c>
      <c r="J160" s="12">
        <f>VLOOKUP(A160,'Hourly Rate'!$A$8:$F$133,4,FALSE)/1</f>
        <v>30.5</v>
      </c>
      <c r="K160" s="12">
        <v>39.96</v>
      </c>
      <c r="L160" s="12" t="s">
        <v>166</v>
      </c>
      <c r="M160" s="13">
        <f>VLOOKUP(A160,'Hourly Rate'!$A$8:$F$133,5,FALSE)/1</f>
        <v>30.78</v>
      </c>
      <c r="N160" s="14">
        <v>41.55</v>
      </c>
      <c r="O160" s="50" t="s">
        <v>168</v>
      </c>
      <c r="P160" s="12">
        <f>VLOOKUP(A160,'Hourly Rate'!$A$8:$F$133,6,FALSE)/1</f>
        <v>30.78</v>
      </c>
      <c r="Q160" s="12">
        <v>38.782800000000002</v>
      </c>
      <c r="R160" s="78" t="s">
        <v>165</v>
      </c>
    </row>
    <row r="161" spans="1:18" x14ac:dyDescent="0.25">
      <c r="A161" s="27" t="s">
        <v>551</v>
      </c>
      <c r="B161" s="34"/>
      <c r="C161" s="30"/>
      <c r="D161" s="62">
        <v>31</v>
      </c>
      <c r="E161" s="3">
        <v>43.14</v>
      </c>
      <c r="F161" s="58"/>
      <c r="G161" s="56">
        <v>31</v>
      </c>
      <c r="H161" s="56">
        <v>39.68</v>
      </c>
      <c r="I161" s="56"/>
      <c r="J161" s="62">
        <v>31</v>
      </c>
      <c r="K161" s="12">
        <v>41.23</v>
      </c>
      <c r="L161" s="62"/>
      <c r="M161" s="61">
        <v>31</v>
      </c>
      <c r="N161" s="56" t="s">
        <v>549</v>
      </c>
      <c r="O161" s="56"/>
      <c r="P161" s="62">
        <v>31</v>
      </c>
      <c r="Q161" s="63">
        <v>39.06</v>
      </c>
      <c r="R161" s="79"/>
    </row>
    <row r="162" spans="1:18" x14ac:dyDescent="0.25">
      <c r="A162" s="27" t="s">
        <v>553</v>
      </c>
      <c r="B162" s="34"/>
      <c r="C162" s="30"/>
      <c r="D162" s="62">
        <v>31.29</v>
      </c>
      <c r="E162" s="62">
        <v>47.82</v>
      </c>
      <c r="F162" s="58"/>
      <c r="G162" s="60">
        <v>31.29</v>
      </c>
      <c r="H162" s="56">
        <v>40.68</v>
      </c>
      <c r="I162" s="56"/>
      <c r="J162" s="62">
        <v>31.29</v>
      </c>
      <c r="K162" s="62">
        <v>41.93</v>
      </c>
      <c r="L162" s="62"/>
      <c r="M162" s="60">
        <v>31.29</v>
      </c>
      <c r="N162" s="56" t="s">
        <v>549</v>
      </c>
      <c r="O162" s="56"/>
      <c r="P162" s="62">
        <v>31.29</v>
      </c>
      <c r="Q162" s="62">
        <v>39.43</v>
      </c>
      <c r="R162" s="58"/>
    </row>
    <row r="163" spans="1:18" x14ac:dyDescent="0.25">
      <c r="A163" s="1" t="s">
        <v>523</v>
      </c>
      <c r="B163" s="34"/>
      <c r="C163" s="30"/>
      <c r="D163" s="12">
        <v>31.6</v>
      </c>
      <c r="E163" s="5">
        <v>38.54</v>
      </c>
      <c r="F163" s="45"/>
      <c r="G163" s="50">
        <v>31.6</v>
      </c>
      <c r="H163" s="51">
        <v>41.58</v>
      </c>
      <c r="I163" s="52"/>
      <c r="J163" s="12">
        <v>31.6</v>
      </c>
      <c r="K163" s="3">
        <v>42.03</v>
      </c>
      <c r="L163" s="19"/>
      <c r="M163" s="14">
        <v>31.6</v>
      </c>
      <c r="N163" s="4">
        <v>43.607999999999997</v>
      </c>
      <c r="O163" s="52"/>
      <c r="P163" s="12">
        <v>31.6</v>
      </c>
      <c r="Q163" s="19"/>
      <c r="R163" s="45"/>
    </row>
    <row r="164" spans="1:18" x14ac:dyDescent="0.25">
      <c r="A164" s="1" t="s">
        <v>32</v>
      </c>
      <c r="B164" s="10">
        <v>1000001831</v>
      </c>
      <c r="C164" s="20" t="s">
        <v>544</v>
      </c>
      <c r="D164" s="12">
        <f>VLOOKUP(A164,'Hourly Rate'!$A$8:$F$133,2,FALSE)/1</f>
        <v>30.36</v>
      </c>
      <c r="E164" s="5">
        <v>36.413928118276701</v>
      </c>
      <c r="F164" s="43" t="s">
        <v>164</v>
      </c>
      <c r="G164" s="49">
        <f>VLOOKUP(A164,'Hourly Rate'!$A$8:$F$133,3,FALSE)/1</f>
        <v>31.75</v>
      </c>
      <c r="H164" s="50">
        <v>41.918999999999997</v>
      </c>
      <c r="I164" s="50" t="s">
        <v>167</v>
      </c>
      <c r="J164" s="12">
        <f>VLOOKUP(A164,'Hourly Rate'!$A$8:$F$133,4,FALSE)/1</f>
        <v>31</v>
      </c>
      <c r="K164" s="12">
        <v>40.61</v>
      </c>
      <c r="L164" s="12" t="s">
        <v>166</v>
      </c>
      <c r="M164" s="13">
        <f>VLOOKUP(A164,'Hourly Rate'!$A$8:$F$133,5,FALSE)/1</f>
        <v>31.77</v>
      </c>
      <c r="N164" s="14">
        <v>42.89</v>
      </c>
      <c r="O164" s="50" t="s">
        <v>168</v>
      </c>
      <c r="P164" s="12">
        <f>VLOOKUP(A164,'Hourly Rate'!$A$8:$F$133,6,FALSE)/1</f>
        <v>31.77</v>
      </c>
      <c r="Q164" s="12">
        <v>40.030200000000001</v>
      </c>
      <c r="R164" s="43" t="s">
        <v>165</v>
      </c>
    </row>
    <row r="165" spans="1:18" x14ac:dyDescent="0.25">
      <c r="A165" s="1" t="s">
        <v>47</v>
      </c>
      <c r="B165" s="10">
        <v>1000001845</v>
      </c>
      <c r="C165" s="20" t="s">
        <v>544</v>
      </c>
      <c r="D165" s="12">
        <f>VLOOKUP(A165,'Hourly Rate'!$A$8:$F$133,2,FALSE)/1</f>
        <v>30.4</v>
      </c>
      <c r="E165" s="5">
        <v>36.460988789960403</v>
      </c>
      <c r="F165" s="43" t="s">
        <v>164</v>
      </c>
      <c r="G165" s="49">
        <f>VLOOKUP(A165,'Hourly Rate'!$A$8:$F$133,3,FALSE)/1</f>
        <v>31.75</v>
      </c>
      <c r="H165" s="50">
        <v>41.91</v>
      </c>
      <c r="I165" s="50" t="s">
        <v>167</v>
      </c>
      <c r="J165" s="12">
        <f>VLOOKUP(A165,'Hourly Rate'!$A$8:$F$133,4,FALSE)/1</f>
        <v>31.5</v>
      </c>
      <c r="K165" s="12">
        <v>41.269999999999897</v>
      </c>
      <c r="L165" s="12" t="s">
        <v>166</v>
      </c>
      <c r="M165" s="13">
        <f>VLOOKUP(A165,'Hourly Rate'!$A$8:$F$133,5,FALSE)/1</f>
        <v>31.77</v>
      </c>
      <c r="N165" s="14">
        <v>42.89</v>
      </c>
      <c r="O165" s="50" t="s">
        <v>168</v>
      </c>
      <c r="P165" s="12">
        <f>VLOOKUP(A165,'Hourly Rate'!$A$8:$F$133,6,FALSE)/1</f>
        <v>31.77</v>
      </c>
      <c r="Q165" s="12">
        <v>40.030200000000001</v>
      </c>
      <c r="R165" s="43" t="s">
        <v>165</v>
      </c>
    </row>
    <row r="166" spans="1:18" x14ac:dyDescent="0.25">
      <c r="A166" s="1" t="s">
        <v>80</v>
      </c>
      <c r="B166" s="10">
        <v>1000001889</v>
      </c>
      <c r="C166" s="20" t="s">
        <v>544</v>
      </c>
      <c r="D166" s="12">
        <f>VLOOKUP(A166,'Hourly Rate'!$A$8:$F$133,2,FALSE)/1</f>
        <v>30.84</v>
      </c>
      <c r="E166" s="5">
        <v>36.978656178482197</v>
      </c>
      <c r="F166" s="43" t="s">
        <v>164</v>
      </c>
      <c r="G166" s="49">
        <f>VLOOKUP(A166,'Hourly Rate'!$A$8:$F$133,3,FALSE)/1</f>
        <v>31.75</v>
      </c>
      <c r="H166" s="50">
        <v>41.91</v>
      </c>
      <c r="I166" s="50" t="s">
        <v>167</v>
      </c>
      <c r="J166" s="12">
        <f>VLOOKUP(A166,'Hourly Rate'!$A$8:$F$133,4,FALSE)/1</f>
        <v>31.5</v>
      </c>
      <c r="K166" s="12">
        <v>41.9</v>
      </c>
      <c r="L166" s="12" t="s">
        <v>166</v>
      </c>
      <c r="M166" s="13">
        <f>VLOOKUP(A166,'Hourly Rate'!$A$8:$F$133,5,FALSE)/1</f>
        <v>31.77</v>
      </c>
      <c r="N166" s="14">
        <v>42.89</v>
      </c>
      <c r="O166" s="50" t="s">
        <v>168</v>
      </c>
      <c r="P166" s="12">
        <f>VLOOKUP(A166,'Hourly Rate'!$A$8:$F$133,6,FALSE)/1</f>
        <v>31.77</v>
      </c>
      <c r="Q166" s="12">
        <v>40.030200000000001</v>
      </c>
      <c r="R166" s="43" t="s">
        <v>165</v>
      </c>
    </row>
    <row r="167" spans="1:18" x14ac:dyDescent="0.25">
      <c r="A167" s="27" t="s">
        <v>557</v>
      </c>
      <c r="B167" s="34"/>
      <c r="C167" s="30" t="s">
        <v>544</v>
      </c>
      <c r="D167" s="62">
        <v>31.87</v>
      </c>
      <c r="E167" s="62">
        <v>41.07</v>
      </c>
      <c r="F167" s="58"/>
      <c r="G167" s="60">
        <v>31.87</v>
      </c>
      <c r="H167" s="56">
        <v>41.5</v>
      </c>
      <c r="I167" s="56"/>
      <c r="J167" s="62">
        <v>31.87</v>
      </c>
      <c r="K167" s="62">
        <v>42.71</v>
      </c>
      <c r="L167" s="62"/>
      <c r="M167" s="60">
        <v>31.87</v>
      </c>
      <c r="N167" s="56" t="s">
        <v>549</v>
      </c>
      <c r="O167" s="56"/>
      <c r="P167" s="62">
        <v>31.87</v>
      </c>
      <c r="Q167" s="63">
        <v>40.159999999999997</v>
      </c>
      <c r="R167" s="58"/>
    </row>
    <row r="168" spans="1:18" x14ac:dyDescent="0.25">
      <c r="A168" s="1" t="s">
        <v>130</v>
      </c>
      <c r="B168" s="9" t="s">
        <v>149</v>
      </c>
      <c r="C168" s="22"/>
      <c r="D168" s="12">
        <f>VLOOKUP(A168,'Hourly Rate'!$A$8:$F$133,2,FALSE)/1</f>
        <v>32.53</v>
      </c>
      <c r="E168" s="5">
        <v>39.869201527667997</v>
      </c>
      <c r="F168" s="43" t="s">
        <v>164</v>
      </c>
      <c r="G168" s="49">
        <f>VLOOKUP(A168,'Hourly Rate'!$A$8:$F$133,3,FALSE)/1</f>
        <v>33.75</v>
      </c>
      <c r="H168" s="50">
        <v>44.55</v>
      </c>
      <c r="I168" s="50" t="s">
        <v>167</v>
      </c>
      <c r="J168" s="12">
        <f>VLOOKUP(A168,'Hourly Rate'!$A$8:$F$133,4,FALSE)/1</f>
        <v>33.5</v>
      </c>
      <c r="K168" s="12">
        <v>43.89</v>
      </c>
      <c r="L168" s="12" t="s">
        <v>166</v>
      </c>
      <c r="M168" s="13">
        <f>VLOOKUP(A168,'Hourly Rate'!$A$8:$F$133,5,FALSE)/1</f>
        <v>33.83</v>
      </c>
      <c r="N168" s="14">
        <v>45.67</v>
      </c>
      <c r="O168" s="50" t="s">
        <v>168</v>
      </c>
      <c r="P168" s="12">
        <f>VLOOKUP(A168,'Hourly Rate'!$A$8:$F$133,6,FALSE)/1</f>
        <v>33.83</v>
      </c>
      <c r="Q168" s="12">
        <v>42.625799999999998</v>
      </c>
      <c r="R168" s="78" t="s">
        <v>165</v>
      </c>
    </row>
    <row r="169" spans="1:18" x14ac:dyDescent="0.25">
      <c r="A169" s="1" t="s">
        <v>131</v>
      </c>
      <c r="B169" s="9" t="s">
        <v>150</v>
      </c>
      <c r="C169" s="22"/>
      <c r="D169" s="12">
        <f>VLOOKUP(A169,'Hourly Rate'!$A$8:$F$133,2,FALSE)/1</f>
        <v>35.86</v>
      </c>
      <c r="E169" s="5">
        <v>43.827277768774699</v>
      </c>
      <c r="F169" s="43" t="s">
        <v>164</v>
      </c>
      <c r="G169" s="49">
        <f>VLOOKUP(A169,'Hourly Rate'!$A$8:$F$133,3,FALSE)/1</f>
        <v>37</v>
      </c>
      <c r="H169" s="50">
        <v>48.84</v>
      </c>
      <c r="I169" s="50" t="s">
        <v>167</v>
      </c>
      <c r="J169" s="12">
        <f>VLOOKUP(A169,'Hourly Rate'!$A$8:$F$133,4,FALSE)/1</f>
        <v>37</v>
      </c>
      <c r="K169" s="12">
        <v>48.47</v>
      </c>
      <c r="L169" s="12" t="s">
        <v>166</v>
      </c>
      <c r="M169" s="13">
        <f>VLOOKUP(A169,'Hourly Rate'!$A$8:$F$133,5,FALSE)/1</f>
        <v>37.21</v>
      </c>
      <c r="N169" s="14">
        <v>50.23</v>
      </c>
      <c r="O169" s="50" t="s">
        <v>168</v>
      </c>
      <c r="P169" s="12">
        <f>VLOOKUP(A169,'Hourly Rate'!$A$8:$F$133,6,FALSE)/1</f>
        <v>37.21</v>
      </c>
      <c r="Q169" s="12">
        <v>46.884599999999999</v>
      </c>
      <c r="R169" s="78" t="s">
        <v>165</v>
      </c>
    </row>
    <row r="170" spans="1:18" x14ac:dyDescent="0.25">
      <c r="A170" s="27" t="s">
        <v>558</v>
      </c>
      <c r="B170" s="34"/>
      <c r="C170" s="30" t="s">
        <v>544</v>
      </c>
      <c r="D170" s="62">
        <v>42.56</v>
      </c>
      <c r="E170" s="62">
        <v>56.44</v>
      </c>
      <c r="F170" s="58"/>
      <c r="G170" s="60">
        <v>42.56</v>
      </c>
      <c r="H170" s="56">
        <v>56.1</v>
      </c>
      <c r="I170" s="56"/>
      <c r="J170" s="62">
        <v>42.56</v>
      </c>
      <c r="K170" s="62">
        <v>56.6</v>
      </c>
      <c r="L170" s="62"/>
      <c r="M170" s="60">
        <v>42.56</v>
      </c>
      <c r="N170" s="60">
        <v>57.45</v>
      </c>
      <c r="O170" s="56"/>
      <c r="P170" s="62">
        <v>42.56</v>
      </c>
      <c r="Q170" s="63">
        <v>53.63</v>
      </c>
      <c r="R170" s="79"/>
    </row>
    <row r="171" spans="1:18" x14ac:dyDescent="0.25">
      <c r="A171" s="1" t="s">
        <v>542</v>
      </c>
      <c r="B171" s="10">
        <v>1000001858</v>
      </c>
      <c r="C171" s="20"/>
      <c r="D171" s="12" t="e">
        <f>VLOOKUP(A171,'Hourly Rate'!$A$8:$F$133,2,FALSE)/1</f>
        <v>#N/A</v>
      </c>
      <c r="E171" s="5">
        <v>26.004265921407001</v>
      </c>
      <c r="F171" s="43" t="s">
        <v>164</v>
      </c>
      <c r="G171" s="49" t="e">
        <f>VLOOKUP(A171,'Hourly Rate'!$A$8:$F$133,3,FALSE)/1</f>
        <v>#N/A</v>
      </c>
      <c r="H171" s="50">
        <v>92.4</v>
      </c>
      <c r="I171" s="50" t="s">
        <v>168</v>
      </c>
      <c r="J171" s="12" t="e">
        <f>VLOOKUP(A171,'Hourly Rate'!$A$8:$F$133,4,FALSE)/1</f>
        <v>#N/A</v>
      </c>
      <c r="K171" s="12">
        <v>27.509999999999899</v>
      </c>
      <c r="L171" s="12" t="s">
        <v>165</v>
      </c>
      <c r="M171" s="13" t="e">
        <f>VLOOKUP(A171,'Hourly Rate'!$A$8:$F$133,5,FALSE)/1</f>
        <v>#N/A</v>
      </c>
      <c r="N171" s="14">
        <v>29.7</v>
      </c>
      <c r="O171" s="50" t="s">
        <v>167</v>
      </c>
      <c r="P171" s="12" t="e">
        <f>VLOOKUP(A171,'Hourly Rate'!$A$8:$F$133,6,FALSE)/1</f>
        <v>#N/A</v>
      </c>
      <c r="Q171" s="12">
        <v>27.72</v>
      </c>
      <c r="R171" s="43" t="s">
        <v>166</v>
      </c>
    </row>
    <row r="172" spans="1:18" x14ac:dyDescent="0.25">
      <c r="A172" s="1" t="s">
        <v>458</v>
      </c>
      <c r="B172" s="10">
        <v>1000001881</v>
      </c>
      <c r="C172" s="20" t="s">
        <v>544</v>
      </c>
      <c r="D172" s="12" t="e">
        <f>VLOOKUP(A172,'Hourly Rate'!$A$8:$F$133,2,FALSE)/1</f>
        <v>#N/A</v>
      </c>
      <c r="E172" s="5">
        <v>15.2220672826087</v>
      </c>
      <c r="F172" s="43" t="s">
        <v>164</v>
      </c>
      <c r="G172" s="49" t="e">
        <f>VLOOKUP(A172,'Hourly Rate'!$A$8:$F$133,3,FALSE)/1</f>
        <v>#N/A</v>
      </c>
      <c r="H172" s="50">
        <v>17.489999999999998</v>
      </c>
      <c r="I172" s="50" t="s">
        <v>167</v>
      </c>
      <c r="J172" s="12" t="e">
        <f>VLOOKUP(A172,'Hourly Rate'!$A$8:$F$133,4,FALSE)/1</f>
        <v>#N/A</v>
      </c>
      <c r="K172" s="12">
        <v>17.29</v>
      </c>
      <c r="L172" s="12" t="s">
        <v>166</v>
      </c>
      <c r="M172" s="13" t="e">
        <f>VLOOKUP(A172,'Hourly Rate'!$A$8:$F$133,5,FALSE)/1</f>
        <v>#N/A</v>
      </c>
      <c r="N172" s="14">
        <v>18.079999999999998</v>
      </c>
      <c r="O172" s="50" t="s">
        <v>168</v>
      </c>
      <c r="P172" s="12" t="e">
        <f>VLOOKUP(A172,'Hourly Rate'!$A$8:$F$133,6,FALSE)/1</f>
        <v>#N/A</v>
      </c>
      <c r="Q172" s="12">
        <v>16.871400000000001</v>
      </c>
      <c r="R172" s="43" t="s">
        <v>165</v>
      </c>
    </row>
    <row r="173" spans="1:18" x14ac:dyDescent="0.25">
      <c r="A173" s="1" t="s">
        <v>492</v>
      </c>
      <c r="B173" s="10">
        <v>1000001883</v>
      </c>
      <c r="C173" s="20" t="s">
        <v>544</v>
      </c>
      <c r="D173" s="12" t="e">
        <f>VLOOKUP(A173,'Hourly Rate'!$A$8:$F$133,2,FALSE)/1</f>
        <v>#N/A</v>
      </c>
      <c r="E173" s="5">
        <v>32.025520483762897</v>
      </c>
      <c r="F173" s="43" t="s">
        <v>164</v>
      </c>
      <c r="G173" s="49" t="e">
        <f>VLOOKUP(A173,'Hourly Rate'!$A$8:$F$133,3,FALSE)/1</f>
        <v>#N/A</v>
      </c>
      <c r="H173" s="50">
        <v>40.92</v>
      </c>
      <c r="I173" s="50" t="s">
        <v>167</v>
      </c>
      <c r="J173" s="12" t="e">
        <f>VLOOKUP(A173,'Hourly Rate'!$A$8:$F$133,4,FALSE)/1</f>
        <v>#N/A</v>
      </c>
      <c r="K173" s="12">
        <v>39.299999999999997</v>
      </c>
      <c r="L173" s="12" t="s">
        <v>165</v>
      </c>
      <c r="M173" s="13" t="e">
        <f>VLOOKUP(A173,'Hourly Rate'!$A$8:$F$133,5,FALSE)/1</f>
        <v>#N/A</v>
      </c>
      <c r="N173" s="14">
        <v>42.11</v>
      </c>
      <c r="O173" s="50" t="s">
        <v>168</v>
      </c>
      <c r="P173" s="12" t="e">
        <f>VLOOKUP(A173,'Hourly Rate'!$A$8:$F$133,6,FALSE)/1</f>
        <v>#N/A</v>
      </c>
      <c r="Q173" s="12">
        <v>39.299399999999999</v>
      </c>
      <c r="R173" s="43" t="s">
        <v>166</v>
      </c>
    </row>
    <row r="174" spans="1:18" x14ac:dyDescent="0.25">
      <c r="B174" s="38"/>
      <c r="N174" s="25"/>
    </row>
    <row r="175" spans="1:18" x14ac:dyDescent="0.25">
      <c r="B175" s="38"/>
    </row>
    <row r="176" spans="1:18" x14ac:dyDescent="0.25">
      <c r="B176" s="38"/>
    </row>
    <row r="177" spans="2:2" x14ac:dyDescent="0.25">
      <c r="B177" s="38"/>
    </row>
    <row r="178" spans="2:2" x14ac:dyDescent="0.25">
      <c r="B178" s="38"/>
    </row>
    <row r="179" spans="2:2" x14ac:dyDescent="0.25">
      <c r="B179" s="38"/>
    </row>
    <row r="180" spans="2:2" x14ac:dyDescent="0.25">
      <c r="B180" s="38"/>
    </row>
    <row r="181" spans="2:2" x14ac:dyDescent="0.25">
      <c r="B181" s="38"/>
    </row>
    <row r="182" spans="2:2" x14ac:dyDescent="0.25">
      <c r="B182" s="38"/>
    </row>
    <row r="183" spans="2:2" x14ac:dyDescent="0.25">
      <c r="B183" s="38"/>
    </row>
    <row r="184" spans="2:2" x14ac:dyDescent="0.25">
      <c r="B184" s="38"/>
    </row>
    <row r="185" spans="2:2" x14ac:dyDescent="0.25">
      <c r="B185" s="38"/>
    </row>
    <row r="186" spans="2:2" x14ac:dyDescent="0.25">
      <c r="B186" s="38"/>
    </row>
    <row r="187" spans="2:2" x14ac:dyDescent="0.25">
      <c r="B187" s="38"/>
    </row>
    <row r="188" spans="2:2" x14ac:dyDescent="0.25">
      <c r="B188" s="38"/>
    </row>
    <row r="189" spans="2:2" x14ac:dyDescent="0.25">
      <c r="B189" s="38"/>
    </row>
    <row r="190" spans="2:2" x14ac:dyDescent="0.25">
      <c r="B190" s="38"/>
    </row>
  </sheetData>
  <autoFilter ref="A6:R172" xr:uid="{7D680C7F-10CB-4400-A652-1EBDC198955F}">
    <sortState xmlns:xlrd2="http://schemas.microsoft.com/office/spreadsheetml/2017/richdata2" ref="A7:R173">
      <sortCondition ref="P6:P172"/>
    </sortState>
  </autoFilter>
  <mergeCells count="5">
    <mergeCell ref="D4:E4"/>
    <mergeCell ref="G4:H4"/>
    <mergeCell ref="J4:K4"/>
    <mergeCell ref="P4:Q4"/>
    <mergeCell ref="M4:N4"/>
  </mergeCells>
  <conditionalFormatting sqref="E7:F14 H7:I14 K7:L14 N7:O14 Q7:Q14 E15 K15 E16:F27 H16:I27 K16:L27 N16:O27 Q16:Q27 E29:F29 H29:I29 K29:L29 N29:O29 Q29 E31:F31 H31:I31 K31:L31 N31:O31 Q31 E32 K32 E33:F33 H33:I33 K33:L33 N33:O33 Q33 E38 K38 E39:F42 H39:I42 K39:L42 N39:O42 Q39:Q42 E45:F47 H45:I47 K45:L47 N45:O47 Q45:Q47 E51:F51 H51:I51 K51:L51 N51:O51 Q51 E53 K53 E54:F55 H54:I55 K54:L55 N54:O55 Q54:Q55 E57:F59 H57:I59 K57:L59 N57:O59 Q57:Q59 E60 K60 N60 E61:F62 H61:I62 K61:L62 N61:O62 Q61:Q62 E64:F67 H64:I67 K64:L67 N64:O67 Q64:Q67 E69:F74 H69:I74 K69:L74 N69:O74 Q69:Q74 E77:F86 H77:I86 K77:L86 N77:O86 Q77:Q86 E89:F90 H89:I90 K89:L90 N89:O90 Q89:Q90 E92:F92 H92:I92 K92:L92 N92:O92 Q92 E94:F100 H94:I100 K94:L100 N94:O100 Q94:Q100 E103:F114 H103:I114 K103:L114 N103:O114 Q103:Q114 E115 E116:F125 H116:I125 K116:L125 N116:O125 Q116:Q125 E127:F136 H127:I136 K127:L136 N127:O136 Q127:Q136 E137 K137 N137 E139:F140 H139:I140 K139:L140 N139:O140 Q139:Q140 E142:F145 H142:I145 K142:L145 N142:O145 Q142:Q145 E147:F152 H147:I152 K147:L152 N147:O152 Q147:Q152 E153 K153 E154:F159 H154:I159 K154:L159 N154:O159 Q154:Q159 E162:F167 H162:I167 K162:L167 N162:O167 Q162:Q167 E171:F172 H171:I172 K171:L172 N171:O172 Q171:Q172">
    <cfRule type="expression" dxfId="0" priority="1">
      <formula>E7=MIN($E7:$Q7)</formula>
    </cfRule>
  </conditionalFormatting>
  <hyperlinks>
    <hyperlink ref="B137" r:id="rId1" location="ICRow0');" display="javascript:submitAction_win7(document.win7,' - ICRow0');" xr:uid="{D69A9EE4-20FD-46B4-BC8B-1FBD607CC3A8}"/>
  </hyperlinks>
  <pageMargins left="0.7" right="0.7" top="0.75" bottom="0.75" header="0.3" footer="0.3"/>
  <pageSetup scale="64" fitToHeight="8" orientation="portrait" horizontalDpi="1200" verticalDpi="1200" r:id="rId2"/>
  <ignoredErrors>
    <ignoredError sqref="F4 H4:S4 B174 B175:B19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51E8-C02F-484D-BEA0-4142ACD87451}">
  <sheetPr codeName="Sheet2"/>
  <dimension ref="A1:F133"/>
  <sheetViews>
    <sheetView workbookViewId="0"/>
  </sheetViews>
  <sheetFormatPr defaultRowHeight="15" x14ac:dyDescent="0.25"/>
  <cols>
    <col min="1" max="1" width="49" bestFit="1" customWidth="1"/>
    <col min="2" max="2" width="20.5703125" bestFit="1" customWidth="1"/>
    <col min="3" max="3" width="24" bestFit="1" customWidth="1"/>
    <col min="4" max="4" width="23.5703125" bestFit="1" customWidth="1"/>
    <col min="5" max="6" width="20.5703125" bestFit="1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B2">
        <v>2705.9715574154702</v>
      </c>
      <c r="C2">
        <v>3112.6989999999901</v>
      </c>
      <c r="D2">
        <v>2988.23</v>
      </c>
      <c r="E2">
        <v>3129.72</v>
      </c>
      <c r="F2">
        <v>2922.20459999999</v>
      </c>
    </row>
    <row r="3" spans="1:6" x14ac:dyDescent="0.25">
      <c r="B3">
        <v>57</v>
      </c>
      <c r="C3">
        <v>0</v>
      </c>
      <c r="D3">
        <v>0</v>
      </c>
      <c r="E3">
        <v>0</v>
      </c>
      <c r="F3">
        <v>1</v>
      </c>
    </row>
    <row r="4" spans="1:6" x14ac:dyDescent="0.25">
      <c r="B4">
        <v>1085.22602626722</v>
      </c>
      <c r="C4" t="s">
        <v>5</v>
      </c>
      <c r="D4" t="s">
        <v>5</v>
      </c>
      <c r="E4" t="s">
        <v>5</v>
      </c>
      <c r="F4" t="s">
        <v>6</v>
      </c>
    </row>
    <row r="5" spans="1:6" x14ac:dyDescent="0.25">
      <c r="A5" t="s">
        <v>7</v>
      </c>
      <c r="B5" t="s">
        <v>8</v>
      </c>
      <c r="C5" t="s">
        <v>8</v>
      </c>
      <c r="D5" t="s">
        <v>8</v>
      </c>
      <c r="E5" t="s">
        <v>8</v>
      </c>
      <c r="F5" t="s">
        <v>8</v>
      </c>
    </row>
    <row r="8" spans="1:6" x14ac:dyDescent="0.25">
      <c r="A8" t="s">
        <v>9</v>
      </c>
      <c r="B8" t="s">
        <v>208</v>
      </c>
      <c r="C8" t="s">
        <v>215</v>
      </c>
      <c r="D8" t="s">
        <v>215</v>
      </c>
      <c r="E8" t="s">
        <v>308</v>
      </c>
      <c r="F8" t="s">
        <v>308</v>
      </c>
    </row>
    <row r="9" spans="1:6" x14ac:dyDescent="0.25">
      <c r="A9" t="s">
        <v>10</v>
      </c>
      <c r="B9" t="s">
        <v>209</v>
      </c>
      <c r="C9" t="s">
        <v>309</v>
      </c>
      <c r="D9" t="s">
        <v>209</v>
      </c>
      <c r="E9" t="s">
        <v>255</v>
      </c>
      <c r="F9" t="s">
        <v>255</v>
      </c>
    </row>
    <row r="10" spans="1:6" x14ac:dyDescent="0.25">
      <c r="A10" t="s">
        <v>11</v>
      </c>
      <c r="B10" t="s">
        <v>210</v>
      </c>
      <c r="C10" t="s">
        <v>241</v>
      </c>
      <c r="D10" t="s">
        <v>241</v>
      </c>
      <c r="E10" t="s">
        <v>310</v>
      </c>
      <c r="F10" t="s">
        <v>310</v>
      </c>
    </row>
    <row r="11" spans="1:6" x14ac:dyDescent="0.25">
      <c r="A11" t="s">
        <v>12</v>
      </c>
      <c r="B11" t="s">
        <v>211</v>
      </c>
      <c r="C11" t="s">
        <v>257</v>
      </c>
      <c r="D11" t="s">
        <v>215</v>
      </c>
      <c r="E11" t="s">
        <v>280</v>
      </c>
      <c r="F11" t="s">
        <v>280</v>
      </c>
    </row>
    <row r="12" spans="1:6" x14ac:dyDescent="0.25">
      <c r="A12" t="s">
        <v>13</v>
      </c>
      <c r="B12" t="s">
        <v>212</v>
      </c>
      <c r="C12" t="s">
        <v>312</v>
      </c>
      <c r="D12" t="s">
        <v>312</v>
      </c>
      <c r="E12" t="s">
        <v>313</v>
      </c>
      <c r="F12" t="s">
        <v>313</v>
      </c>
    </row>
    <row r="13" spans="1:6" x14ac:dyDescent="0.25">
      <c r="A13" t="s">
        <v>14</v>
      </c>
      <c r="B13" t="s">
        <v>213</v>
      </c>
      <c r="C13" t="s">
        <v>248</v>
      </c>
      <c r="D13" t="s">
        <v>257</v>
      </c>
      <c r="E13" t="s">
        <v>226</v>
      </c>
      <c r="F13" t="s">
        <v>226</v>
      </c>
    </row>
    <row r="14" spans="1:6" x14ac:dyDescent="0.25">
      <c r="A14" t="s">
        <v>15</v>
      </c>
      <c r="B14" t="s">
        <v>213</v>
      </c>
      <c r="C14" t="s">
        <v>248</v>
      </c>
      <c r="D14" t="s">
        <v>248</v>
      </c>
      <c r="E14" t="s">
        <v>226</v>
      </c>
      <c r="F14" t="s">
        <v>226</v>
      </c>
    </row>
    <row r="15" spans="1:6" x14ac:dyDescent="0.25">
      <c r="A15" t="s">
        <v>16</v>
      </c>
      <c r="B15" t="s">
        <v>214</v>
      </c>
      <c r="C15" t="s">
        <v>314</v>
      </c>
      <c r="D15" t="s">
        <v>314</v>
      </c>
      <c r="E15" t="s">
        <v>315</v>
      </c>
      <c r="F15" t="s">
        <v>314</v>
      </c>
    </row>
    <row r="16" spans="1:6" x14ac:dyDescent="0.25">
      <c r="A16" t="s">
        <v>17</v>
      </c>
      <c r="B16" t="s">
        <v>215</v>
      </c>
      <c r="C16" t="s">
        <v>257</v>
      </c>
      <c r="D16" t="s">
        <v>257</v>
      </c>
      <c r="E16" t="s">
        <v>280</v>
      </c>
      <c r="F16" t="s">
        <v>280</v>
      </c>
    </row>
    <row r="17" spans="1:6" x14ac:dyDescent="0.25">
      <c r="A17" t="s">
        <v>18</v>
      </c>
      <c r="B17" t="s">
        <v>216</v>
      </c>
      <c r="C17" t="s">
        <v>216</v>
      </c>
      <c r="D17" t="s">
        <v>216</v>
      </c>
      <c r="E17" t="s">
        <v>216</v>
      </c>
      <c r="F17" t="s">
        <v>216</v>
      </c>
    </row>
    <row r="18" spans="1:6" x14ac:dyDescent="0.25">
      <c r="A18" t="s">
        <v>19</v>
      </c>
      <c r="B18" t="s">
        <v>209</v>
      </c>
      <c r="C18" t="s">
        <v>309</v>
      </c>
      <c r="D18" t="s">
        <v>209</v>
      </c>
      <c r="E18" t="s">
        <v>255</v>
      </c>
      <c r="F18" t="s">
        <v>255</v>
      </c>
    </row>
    <row r="19" spans="1:6" x14ac:dyDescent="0.25">
      <c r="A19" t="s">
        <v>20</v>
      </c>
      <c r="B19" t="s">
        <v>217</v>
      </c>
      <c r="C19" t="s">
        <v>316</v>
      </c>
      <c r="D19" t="s">
        <v>317</v>
      </c>
      <c r="E19" t="s">
        <v>318</v>
      </c>
      <c r="F19" t="s">
        <v>318</v>
      </c>
    </row>
    <row r="20" spans="1:6" x14ac:dyDescent="0.25">
      <c r="A20" t="s">
        <v>21</v>
      </c>
      <c r="B20" t="s">
        <v>218</v>
      </c>
      <c r="C20" t="s">
        <v>319</v>
      </c>
      <c r="D20" t="s">
        <v>320</v>
      </c>
      <c r="E20" t="s">
        <v>263</v>
      </c>
      <c r="F20" t="s">
        <v>263</v>
      </c>
    </row>
    <row r="21" spans="1:6" x14ac:dyDescent="0.25">
      <c r="A21" t="s">
        <v>22</v>
      </c>
      <c r="B21" t="s">
        <v>219</v>
      </c>
      <c r="C21" t="s">
        <v>209</v>
      </c>
      <c r="D21" t="s">
        <v>256</v>
      </c>
      <c r="E21" t="s">
        <v>322</v>
      </c>
      <c r="F21" t="s">
        <v>322</v>
      </c>
    </row>
    <row r="22" spans="1:6" x14ac:dyDescent="0.25">
      <c r="A22" t="s">
        <v>23</v>
      </c>
      <c r="B22" t="s">
        <v>220</v>
      </c>
      <c r="C22" t="s">
        <v>323</v>
      </c>
      <c r="D22" t="s">
        <v>324</v>
      </c>
      <c r="E22" t="s">
        <v>323</v>
      </c>
      <c r="F22" t="s">
        <v>323</v>
      </c>
    </row>
    <row r="23" spans="1:6" x14ac:dyDescent="0.25">
      <c r="A23" t="s">
        <v>24</v>
      </c>
      <c r="B23" t="s">
        <v>216</v>
      </c>
      <c r="C23" t="s">
        <v>216</v>
      </c>
      <c r="D23" t="s">
        <v>216</v>
      </c>
      <c r="E23" t="s">
        <v>216</v>
      </c>
      <c r="F23" t="s">
        <v>216</v>
      </c>
    </row>
    <row r="24" spans="1:6" x14ac:dyDescent="0.25">
      <c r="A24" t="s">
        <v>25</v>
      </c>
      <c r="B24" t="s">
        <v>221</v>
      </c>
      <c r="C24" t="s">
        <v>319</v>
      </c>
      <c r="D24" t="s">
        <v>324</v>
      </c>
      <c r="E24" t="s">
        <v>263</v>
      </c>
      <c r="F24" t="s">
        <v>263</v>
      </c>
    </row>
    <row r="25" spans="1:6" x14ac:dyDescent="0.25">
      <c r="A25" t="s">
        <v>26</v>
      </c>
      <c r="B25" t="s">
        <v>222</v>
      </c>
      <c r="C25" t="s">
        <v>309</v>
      </c>
      <c r="D25" t="s">
        <v>209</v>
      </c>
      <c r="E25" t="s">
        <v>255</v>
      </c>
      <c r="F25" t="s">
        <v>255</v>
      </c>
    </row>
    <row r="26" spans="1:6" x14ac:dyDescent="0.25">
      <c r="A26" t="s">
        <v>27</v>
      </c>
      <c r="B26" t="s">
        <v>223</v>
      </c>
      <c r="C26" t="s">
        <v>309</v>
      </c>
      <c r="D26" t="s">
        <v>209</v>
      </c>
      <c r="E26" t="s">
        <v>255</v>
      </c>
      <c r="F26" t="s">
        <v>255</v>
      </c>
    </row>
    <row r="27" spans="1:6" x14ac:dyDescent="0.25">
      <c r="A27" t="s">
        <v>28</v>
      </c>
      <c r="B27" t="s">
        <v>216</v>
      </c>
      <c r="C27" t="s">
        <v>210</v>
      </c>
      <c r="D27" t="s">
        <v>210</v>
      </c>
      <c r="E27" t="s">
        <v>315</v>
      </c>
      <c r="F27" t="s">
        <v>315</v>
      </c>
    </row>
    <row r="28" spans="1:6" x14ac:dyDescent="0.25">
      <c r="A28" t="s">
        <v>29</v>
      </c>
      <c r="B28" t="s">
        <v>224</v>
      </c>
      <c r="C28" t="s">
        <v>309</v>
      </c>
      <c r="D28" t="s">
        <v>209</v>
      </c>
      <c r="E28" t="s">
        <v>255</v>
      </c>
      <c r="F28" t="s">
        <v>255</v>
      </c>
    </row>
    <row r="29" spans="1:6" x14ac:dyDescent="0.25">
      <c r="A29" t="s">
        <v>30</v>
      </c>
      <c r="B29" t="s">
        <v>225</v>
      </c>
      <c r="C29" t="s">
        <v>309</v>
      </c>
      <c r="D29" t="s">
        <v>209</v>
      </c>
      <c r="E29" t="s">
        <v>255</v>
      </c>
      <c r="F29" t="s">
        <v>255</v>
      </c>
    </row>
    <row r="30" spans="1:6" x14ac:dyDescent="0.25">
      <c r="A30" t="s">
        <v>31</v>
      </c>
      <c r="B30" t="s">
        <v>226</v>
      </c>
      <c r="C30" t="s">
        <v>309</v>
      </c>
      <c r="D30" t="s">
        <v>209</v>
      </c>
      <c r="E30" t="s">
        <v>255</v>
      </c>
      <c r="F30" t="s">
        <v>255</v>
      </c>
    </row>
    <row r="31" spans="1:6" x14ac:dyDescent="0.25">
      <c r="A31" t="s">
        <v>32</v>
      </c>
      <c r="B31" t="s">
        <v>227</v>
      </c>
      <c r="C31" t="s">
        <v>325</v>
      </c>
      <c r="D31" t="s">
        <v>326</v>
      </c>
      <c r="E31" t="s">
        <v>327</v>
      </c>
      <c r="F31" t="s">
        <v>327</v>
      </c>
    </row>
    <row r="32" spans="1:6" x14ac:dyDescent="0.25">
      <c r="A32" t="s">
        <v>33</v>
      </c>
      <c r="B32" t="s">
        <v>228</v>
      </c>
      <c r="C32" t="s">
        <v>271</v>
      </c>
      <c r="D32" t="s">
        <v>271</v>
      </c>
      <c r="E32" t="s">
        <v>271</v>
      </c>
      <c r="F32" t="s">
        <v>271</v>
      </c>
    </row>
    <row r="33" spans="1:6" x14ac:dyDescent="0.25">
      <c r="A33" t="s">
        <v>34</v>
      </c>
      <c r="B33" t="s">
        <v>229</v>
      </c>
      <c r="C33" t="s">
        <v>328</v>
      </c>
      <c r="D33" t="s">
        <v>210</v>
      </c>
      <c r="E33" t="s">
        <v>330</v>
      </c>
      <c r="F33" t="s">
        <v>330</v>
      </c>
    </row>
    <row r="34" spans="1:6" x14ac:dyDescent="0.25">
      <c r="A34" t="s">
        <v>35</v>
      </c>
      <c r="B34" t="s">
        <v>230</v>
      </c>
      <c r="C34" t="s">
        <v>215</v>
      </c>
      <c r="D34" t="s">
        <v>215</v>
      </c>
      <c r="E34" t="s">
        <v>331</v>
      </c>
      <c r="F34" t="s">
        <v>331</v>
      </c>
    </row>
    <row r="35" spans="1:6" x14ac:dyDescent="0.25">
      <c r="A35" t="s">
        <v>36</v>
      </c>
      <c r="B35" t="s">
        <v>231</v>
      </c>
      <c r="C35" t="s">
        <v>332</v>
      </c>
      <c r="D35" t="s">
        <v>333</v>
      </c>
      <c r="E35" t="s">
        <v>334</v>
      </c>
      <c r="F35" t="s">
        <v>334</v>
      </c>
    </row>
    <row r="36" spans="1:6" x14ac:dyDescent="0.25">
      <c r="A36" t="s">
        <v>37</v>
      </c>
      <c r="B36" t="s">
        <v>215</v>
      </c>
      <c r="C36" t="s">
        <v>248</v>
      </c>
      <c r="D36" t="s">
        <v>248</v>
      </c>
      <c r="E36" t="s">
        <v>226</v>
      </c>
      <c r="F36" t="s">
        <v>226</v>
      </c>
    </row>
    <row r="37" spans="1:6" x14ac:dyDescent="0.25">
      <c r="A37" t="s">
        <v>38</v>
      </c>
      <c r="B37" t="s">
        <v>216</v>
      </c>
      <c r="C37" t="s">
        <v>216</v>
      </c>
      <c r="D37" t="s">
        <v>216</v>
      </c>
      <c r="E37" t="s">
        <v>216</v>
      </c>
      <c r="F37" t="s">
        <v>216</v>
      </c>
    </row>
    <row r="38" spans="1:6" x14ac:dyDescent="0.25">
      <c r="A38" t="s">
        <v>39</v>
      </c>
      <c r="B38" t="s">
        <v>216</v>
      </c>
      <c r="C38" t="s">
        <v>216</v>
      </c>
      <c r="D38" t="s">
        <v>216</v>
      </c>
      <c r="E38" t="s">
        <v>216</v>
      </c>
      <c r="F38" t="s">
        <v>216</v>
      </c>
    </row>
    <row r="39" spans="1:6" x14ac:dyDescent="0.25">
      <c r="A39" t="s">
        <v>40</v>
      </c>
      <c r="B39" t="s">
        <v>232</v>
      </c>
      <c r="C39" t="s">
        <v>335</v>
      </c>
      <c r="D39" t="s">
        <v>337</v>
      </c>
      <c r="E39" t="s">
        <v>276</v>
      </c>
      <c r="F39" t="s">
        <v>276</v>
      </c>
    </row>
    <row r="40" spans="1:6" x14ac:dyDescent="0.25">
      <c r="A40" t="s">
        <v>41</v>
      </c>
      <c r="B40" t="s">
        <v>233</v>
      </c>
      <c r="C40" t="s">
        <v>319</v>
      </c>
      <c r="D40" t="s">
        <v>262</v>
      </c>
      <c r="E40" t="s">
        <v>338</v>
      </c>
      <c r="F40" t="s">
        <v>338</v>
      </c>
    </row>
    <row r="41" spans="1:6" x14ac:dyDescent="0.25">
      <c r="A41" t="s">
        <v>42</v>
      </c>
      <c r="B41" t="s">
        <v>234</v>
      </c>
      <c r="C41" t="s">
        <v>215</v>
      </c>
      <c r="D41" t="s">
        <v>215</v>
      </c>
      <c r="E41" t="s">
        <v>308</v>
      </c>
      <c r="F41" t="s">
        <v>308</v>
      </c>
    </row>
    <row r="42" spans="1:6" x14ac:dyDescent="0.25">
      <c r="A42" t="s">
        <v>43</v>
      </c>
      <c r="B42" t="s">
        <v>235</v>
      </c>
      <c r="C42" t="s">
        <v>339</v>
      </c>
      <c r="D42" t="s">
        <v>333</v>
      </c>
      <c r="E42" t="s">
        <v>340</v>
      </c>
      <c r="F42" t="s">
        <v>340</v>
      </c>
    </row>
    <row r="43" spans="1:6" x14ac:dyDescent="0.25">
      <c r="A43" t="s">
        <v>44</v>
      </c>
      <c r="B43" t="s">
        <v>236</v>
      </c>
      <c r="C43" t="s">
        <v>341</v>
      </c>
      <c r="D43" t="s">
        <v>343</v>
      </c>
      <c r="E43" t="s">
        <v>344</v>
      </c>
      <c r="F43" t="s">
        <v>345</v>
      </c>
    </row>
    <row r="44" spans="1:6" x14ac:dyDescent="0.25">
      <c r="A44" t="s">
        <v>45</v>
      </c>
      <c r="B44" t="s">
        <v>237</v>
      </c>
      <c r="C44" t="s">
        <v>346</v>
      </c>
      <c r="D44" t="s">
        <v>317</v>
      </c>
      <c r="E44" t="s">
        <v>347</v>
      </c>
      <c r="F44" t="s">
        <v>347</v>
      </c>
    </row>
    <row r="45" spans="1:6" x14ac:dyDescent="0.25">
      <c r="A45" t="s">
        <v>46</v>
      </c>
      <c r="B45" t="s">
        <v>238</v>
      </c>
      <c r="C45" t="s">
        <v>262</v>
      </c>
      <c r="D45" t="s">
        <v>337</v>
      </c>
      <c r="E45" t="s">
        <v>307</v>
      </c>
      <c r="F45" t="s">
        <v>307</v>
      </c>
    </row>
    <row r="46" spans="1:6" x14ac:dyDescent="0.25">
      <c r="A46" t="s">
        <v>47</v>
      </c>
      <c r="B46" t="s">
        <v>239</v>
      </c>
      <c r="C46" t="s">
        <v>325</v>
      </c>
      <c r="D46" t="s">
        <v>348</v>
      </c>
      <c r="E46" t="s">
        <v>327</v>
      </c>
      <c r="F46" t="s">
        <v>327</v>
      </c>
    </row>
    <row r="47" spans="1:6" x14ac:dyDescent="0.25">
      <c r="A47" t="s">
        <v>48</v>
      </c>
      <c r="B47" t="s">
        <v>240</v>
      </c>
      <c r="C47" t="s">
        <v>341</v>
      </c>
      <c r="D47" t="s">
        <v>248</v>
      </c>
      <c r="E47" t="s">
        <v>349</v>
      </c>
      <c r="F47" t="s">
        <v>349</v>
      </c>
    </row>
    <row r="48" spans="1:6" x14ac:dyDescent="0.25">
      <c r="A48" t="s">
        <v>49</v>
      </c>
      <c r="B48" t="s">
        <v>241</v>
      </c>
      <c r="C48" t="s">
        <v>350</v>
      </c>
      <c r="D48" t="s">
        <v>350</v>
      </c>
      <c r="E48" t="s">
        <v>351</v>
      </c>
      <c r="F48" t="s">
        <v>351</v>
      </c>
    </row>
    <row r="49" spans="1:6" x14ac:dyDescent="0.25">
      <c r="A49" t="s">
        <v>50</v>
      </c>
      <c r="B49" t="s">
        <v>242</v>
      </c>
      <c r="C49" t="s">
        <v>319</v>
      </c>
      <c r="D49" t="s">
        <v>324</v>
      </c>
      <c r="E49" t="s">
        <v>263</v>
      </c>
      <c r="F49" t="s">
        <v>263</v>
      </c>
    </row>
    <row r="50" spans="1:6" x14ac:dyDescent="0.25">
      <c r="A50" t="s">
        <v>51</v>
      </c>
      <c r="B50" t="s">
        <v>243</v>
      </c>
      <c r="C50" t="s">
        <v>352</v>
      </c>
      <c r="D50" t="s">
        <v>241</v>
      </c>
      <c r="E50" t="s">
        <v>353</v>
      </c>
      <c r="F50" t="s">
        <v>353</v>
      </c>
    </row>
    <row r="51" spans="1:6" x14ac:dyDescent="0.25">
      <c r="A51" t="s">
        <v>52</v>
      </c>
      <c r="B51" t="s">
        <v>244</v>
      </c>
      <c r="C51" t="s">
        <v>354</v>
      </c>
      <c r="D51" t="s">
        <v>355</v>
      </c>
      <c r="E51" t="s">
        <v>356</v>
      </c>
      <c r="F51" t="s">
        <v>356</v>
      </c>
    </row>
    <row r="52" spans="1:6" x14ac:dyDescent="0.25">
      <c r="A52" t="s">
        <v>53</v>
      </c>
      <c r="B52" t="s">
        <v>245</v>
      </c>
      <c r="C52" t="s">
        <v>357</v>
      </c>
      <c r="D52" t="s">
        <v>343</v>
      </c>
      <c r="E52" t="s">
        <v>311</v>
      </c>
      <c r="F52" t="s">
        <v>311</v>
      </c>
    </row>
    <row r="53" spans="1:6" x14ac:dyDescent="0.25">
      <c r="A53" t="s">
        <v>54</v>
      </c>
      <c r="B53" t="s">
        <v>246</v>
      </c>
      <c r="C53" t="s">
        <v>257</v>
      </c>
      <c r="D53" t="s">
        <v>257</v>
      </c>
      <c r="E53" t="s">
        <v>257</v>
      </c>
      <c r="F53" t="s">
        <v>257</v>
      </c>
    </row>
    <row r="54" spans="1:6" x14ac:dyDescent="0.25">
      <c r="A54" t="s">
        <v>55</v>
      </c>
      <c r="B54" t="s">
        <v>247</v>
      </c>
      <c r="C54" t="s">
        <v>328</v>
      </c>
      <c r="D54" t="s">
        <v>210</v>
      </c>
      <c r="E54" t="s">
        <v>330</v>
      </c>
      <c r="F54" t="s">
        <v>330</v>
      </c>
    </row>
    <row r="55" spans="1:6" x14ac:dyDescent="0.25">
      <c r="A55" t="s">
        <v>56</v>
      </c>
      <c r="B55" t="s">
        <v>248</v>
      </c>
      <c r="C55" t="s">
        <v>256</v>
      </c>
      <c r="D55" t="s">
        <v>248</v>
      </c>
      <c r="E55" t="s">
        <v>256</v>
      </c>
      <c r="F55" t="s">
        <v>256</v>
      </c>
    </row>
    <row r="56" spans="1:6" x14ac:dyDescent="0.25">
      <c r="A56" t="s">
        <v>57</v>
      </c>
      <c r="B56" t="s">
        <v>249</v>
      </c>
      <c r="C56" t="s">
        <v>358</v>
      </c>
      <c r="D56" t="s">
        <v>358</v>
      </c>
      <c r="E56" t="s">
        <v>359</v>
      </c>
      <c r="F56" t="s">
        <v>359</v>
      </c>
    </row>
    <row r="57" spans="1:6" x14ac:dyDescent="0.25">
      <c r="A57" t="s">
        <v>58</v>
      </c>
      <c r="B57" t="s">
        <v>250</v>
      </c>
      <c r="C57" t="s">
        <v>360</v>
      </c>
      <c r="D57" t="s">
        <v>324</v>
      </c>
      <c r="E57" t="s">
        <v>250</v>
      </c>
      <c r="F57" t="s">
        <v>250</v>
      </c>
    </row>
    <row r="58" spans="1:6" x14ac:dyDescent="0.25">
      <c r="A58" t="s">
        <v>59</v>
      </c>
      <c r="B58" t="s">
        <v>251</v>
      </c>
      <c r="C58" t="s">
        <v>335</v>
      </c>
      <c r="D58" t="s">
        <v>335</v>
      </c>
      <c r="E58" t="s">
        <v>276</v>
      </c>
      <c r="F58" t="s">
        <v>276</v>
      </c>
    </row>
    <row r="59" spans="1:6" x14ac:dyDescent="0.25">
      <c r="A59" t="s">
        <v>60</v>
      </c>
      <c r="B59" t="s">
        <v>252</v>
      </c>
      <c r="C59" t="s">
        <v>215</v>
      </c>
      <c r="D59" t="s">
        <v>215</v>
      </c>
      <c r="E59" t="s">
        <v>252</v>
      </c>
      <c r="F59" t="s">
        <v>252</v>
      </c>
    </row>
    <row r="60" spans="1:6" x14ac:dyDescent="0.25">
      <c r="A60" t="s">
        <v>61</v>
      </c>
      <c r="B60" t="s">
        <v>253</v>
      </c>
      <c r="C60" t="s">
        <v>319</v>
      </c>
      <c r="D60" t="s">
        <v>324</v>
      </c>
      <c r="E60" t="s">
        <v>263</v>
      </c>
      <c r="F60" t="s">
        <v>263</v>
      </c>
    </row>
    <row r="61" spans="1:6" x14ac:dyDescent="0.25">
      <c r="A61" t="s">
        <v>62</v>
      </c>
      <c r="B61" t="s">
        <v>254</v>
      </c>
      <c r="C61" t="s">
        <v>248</v>
      </c>
      <c r="D61" t="s">
        <v>248</v>
      </c>
      <c r="E61" t="s">
        <v>248</v>
      </c>
      <c r="F61" t="s">
        <v>248</v>
      </c>
    </row>
    <row r="62" spans="1:6" x14ac:dyDescent="0.25">
      <c r="A62" t="s">
        <v>63</v>
      </c>
      <c r="B62" t="s">
        <v>255</v>
      </c>
      <c r="C62" t="s">
        <v>309</v>
      </c>
      <c r="D62" t="s">
        <v>255</v>
      </c>
      <c r="E62" t="s">
        <v>255</v>
      </c>
      <c r="F62" t="s">
        <v>255</v>
      </c>
    </row>
    <row r="63" spans="1:6" x14ac:dyDescent="0.25">
      <c r="A63" t="s">
        <v>64</v>
      </c>
      <c r="B63" t="s">
        <v>256</v>
      </c>
      <c r="C63" t="s">
        <v>341</v>
      </c>
      <c r="D63" t="s">
        <v>343</v>
      </c>
      <c r="E63" t="s">
        <v>349</v>
      </c>
      <c r="F63" t="s">
        <v>349</v>
      </c>
    </row>
    <row r="64" spans="1:6" x14ac:dyDescent="0.25">
      <c r="A64" t="s">
        <v>65</v>
      </c>
      <c r="B64" t="s">
        <v>257</v>
      </c>
      <c r="C64" t="s">
        <v>248</v>
      </c>
      <c r="D64" t="s">
        <v>248</v>
      </c>
      <c r="E64" t="s">
        <v>248</v>
      </c>
      <c r="F64" t="s">
        <v>248</v>
      </c>
    </row>
    <row r="65" spans="1:6" x14ac:dyDescent="0.25">
      <c r="A65" t="s">
        <v>66</v>
      </c>
      <c r="B65" t="s">
        <v>256</v>
      </c>
      <c r="C65" t="s">
        <v>361</v>
      </c>
      <c r="D65" t="s">
        <v>343</v>
      </c>
      <c r="E65" t="s">
        <v>344</v>
      </c>
      <c r="F65" t="s">
        <v>344</v>
      </c>
    </row>
    <row r="66" spans="1:6" x14ac:dyDescent="0.25">
      <c r="A66" t="s">
        <v>67</v>
      </c>
      <c r="B66" t="s">
        <v>258</v>
      </c>
      <c r="C66" t="s">
        <v>362</v>
      </c>
      <c r="D66" t="s">
        <v>337</v>
      </c>
      <c r="E66" t="s">
        <v>363</v>
      </c>
      <c r="F66" t="s">
        <v>363</v>
      </c>
    </row>
    <row r="67" spans="1:6" x14ac:dyDescent="0.25">
      <c r="A67" t="s">
        <v>68</v>
      </c>
      <c r="B67" t="s">
        <v>259</v>
      </c>
      <c r="C67" t="s">
        <v>357</v>
      </c>
      <c r="D67" t="s">
        <v>362</v>
      </c>
      <c r="E67" t="s">
        <v>311</v>
      </c>
      <c r="F67" t="s">
        <v>311</v>
      </c>
    </row>
    <row r="68" spans="1:6" x14ac:dyDescent="0.25">
      <c r="A68" t="s">
        <v>69</v>
      </c>
      <c r="B68" t="s">
        <v>260</v>
      </c>
      <c r="C68" t="s">
        <v>309</v>
      </c>
      <c r="D68" t="s">
        <v>209</v>
      </c>
      <c r="E68" t="s">
        <v>255</v>
      </c>
      <c r="F68" t="s">
        <v>255</v>
      </c>
    </row>
    <row r="69" spans="1:6" x14ac:dyDescent="0.25">
      <c r="A69" t="s">
        <v>70</v>
      </c>
      <c r="B69" t="s">
        <v>261</v>
      </c>
      <c r="C69" t="s">
        <v>364</v>
      </c>
      <c r="D69" t="s">
        <v>365</v>
      </c>
      <c r="E69" t="s">
        <v>365</v>
      </c>
      <c r="F69" t="s">
        <v>365</v>
      </c>
    </row>
    <row r="70" spans="1:6" x14ac:dyDescent="0.25">
      <c r="A70" t="s">
        <v>71</v>
      </c>
      <c r="B70" t="s">
        <v>262</v>
      </c>
      <c r="C70" t="s">
        <v>262</v>
      </c>
      <c r="D70" t="s">
        <v>262</v>
      </c>
      <c r="E70" t="s">
        <v>262</v>
      </c>
      <c r="F70" t="s">
        <v>262</v>
      </c>
    </row>
    <row r="71" spans="1:6" x14ac:dyDescent="0.25">
      <c r="A71" t="s">
        <v>72</v>
      </c>
      <c r="B71" t="s">
        <v>263</v>
      </c>
      <c r="C71" t="s">
        <v>319</v>
      </c>
      <c r="D71" t="s">
        <v>319</v>
      </c>
      <c r="E71" t="s">
        <v>263</v>
      </c>
      <c r="F71" t="s">
        <v>263</v>
      </c>
    </row>
    <row r="72" spans="1:6" x14ac:dyDescent="0.25">
      <c r="A72" t="s">
        <v>73</v>
      </c>
      <c r="B72" t="s">
        <v>264</v>
      </c>
      <c r="C72" t="s">
        <v>319</v>
      </c>
      <c r="D72" t="s">
        <v>362</v>
      </c>
      <c r="E72" t="s">
        <v>338</v>
      </c>
      <c r="F72" t="s">
        <v>338</v>
      </c>
    </row>
    <row r="73" spans="1:6" x14ac:dyDescent="0.25">
      <c r="A73" t="s">
        <v>74</v>
      </c>
      <c r="B73" t="s">
        <v>265</v>
      </c>
      <c r="C73" t="s">
        <v>328</v>
      </c>
      <c r="D73" t="s">
        <v>210</v>
      </c>
      <c r="E73" t="s">
        <v>330</v>
      </c>
      <c r="F73" t="s">
        <v>330</v>
      </c>
    </row>
    <row r="74" spans="1:6" x14ac:dyDescent="0.25">
      <c r="A74" t="s">
        <v>75</v>
      </c>
      <c r="B74" t="s">
        <v>266</v>
      </c>
      <c r="C74" t="s">
        <v>366</v>
      </c>
      <c r="D74" t="s">
        <v>367</v>
      </c>
      <c r="E74" t="s">
        <v>329</v>
      </c>
      <c r="F74" t="s">
        <v>329</v>
      </c>
    </row>
    <row r="75" spans="1:6" x14ac:dyDescent="0.25">
      <c r="A75" t="s">
        <v>76</v>
      </c>
      <c r="B75" t="s">
        <v>267</v>
      </c>
      <c r="C75" t="s">
        <v>326</v>
      </c>
      <c r="D75" t="s">
        <v>368</v>
      </c>
      <c r="E75" t="s">
        <v>369</v>
      </c>
      <c r="F75" t="s">
        <v>369</v>
      </c>
    </row>
    <row r="76" spans="1:6" x14ac:dyDescent="0.25">
      <c r="A76" t="s">
        <v>77</v>
      </c>
      <c r="B76" t="s">
        <v>257</v>
      </c>
      <c r="C76" t="s">
        <v>256</v>
      </c>
      <c r="D76" t="s">
        <v>256</v>
      </c>
      <c r="E76" t="s">
        <v>256</v>
      </c>
      <c r="F76" t="s">
        <v>256</v>
      </c>
    </row>
    <row r="77" spans="1:6" x14ac:dyDescent="0.25">
      <c r="A77" t="s">
        <v>78</v>
      </c>
      <c r="B77" t="s">
        <v>268</v>
      </c>
      <c r="C77" t="s">
        <v>319</v>
      </c>
      <c r="D77" t="s">
        <v>370</v>
      </c>
      <c r="E77" t="s">
        <v>263</v>
      </c>
      <c r="F77" t="s">
        <v>263</v>
      </c>
    </row>
    <row r="78" spans="1:6" x14ac:dyDescent="0.25">
      <c r="A78" t="s">
        <v>79</v>
      </c>
      <c r="B78" t="s">
        <v>269</v>
      </c>
      <c r="C78" t="s">
        <v>366</v>
      </c>
      <c r="D78" t="s">
        <v>209</v>
      </c>
      <c r="E78" t="s">
        <v>329</v>
      </c>
      <c r="F78" t="s">
        <v>329</v>
      </c>
    </row>
    <row r="79" spans="1:6" x14ac:dyDescent="0.25">
      <c r="A79" t="s">
        <v>80</v>
      </c>
      <c r="B79" t="s">
        <v>270</v>
      </c>
      <c r="C79" t="s">
        <v>325</v>
      </c>
      <c r="D79" t="s">
        <v>348</v>
      </c>
      <c r="E79" t="s">
        <v>327</v>
      </c>
      <c r="F79" t="s">
        <v>327</v>
      </c>
    </row>
    <row r="80" spans="1:6" x14ac:dyDescent="0.25">
      <c r="A80" t="s">
        <v>81</v>
      </c>
      <c r="B80" t="s">
        <v>216</v>
      </c>
      <c r="C80" t="s">
        <v>216</v>
      </c>
      <c r="D80" t="s">
        <v>216</v>
      </c>
      <c r="E80" t="s">
        <v>216</v>
      </c>
      <c r="F80" t="s">
        <v>216</v>
      </c>
    </row>
    <row r="81" spans="1:6" x14ac:dyDescent="0.25">
      <c r="A81" t="s">
        <v>82</v>
      </c>
      <c r="B81" t="s">
        <v>271</v>
      </c>
      <c r="C81" t="s">
        <v>371</v>
      </c>
      <c r="D81" t="s">
        <v>371</v>
      </c>
      <c r="E81" t="s">
        <v>372</v>
      </c>
      <c r="F81" t="s">
        <v>372</v>
      </c>
    </row>
    <row r="82" spans="1:6" x14ac:dyDescent="0.25">
      <c r="A82" t="s">
        <v>83</v>
      </c>
      <c r="B82" t="s">
        <v>272</v>
      </c>
      <c r="C82" t="s">
        <v>335</v>
      </c>
      <c r="D82" t="s">
        <v>337</v>
      </c>
      <c r="E82" t="s">
        <v>276</v>
      </c>
      <c r="F82" t="s">
        <v>276</v>
      </c>
    </row>
    <row r="83" spans="1:6" x14ac:dyDescent="0.25">
      <c r="A83" t="s">
        <v>84</v>
      </c>
      <c r="B83" t="s">
        <v>273</v>
      </c>
      <c r="C83" t="s">
        <v>316</v>
      </c>
      <c r="D83" t="s">
        <v>317</v>
      </c>
      <c r="E83" t="s">
        <v>318</v>
      </c>
      <c r="F83" t="s">
        <v>318</v>
      </c>
    </row>
    <row r="84" spans="1:6" x14ac:dyDescent="0.25">
      <c r="A84" t="s">
        <v>85</v>
      </c>
      <c r="B84" t="s">
        <v>274</v>
      </c>
      <c r="C84" t="s">
        <v>366</v>
      </c>
      <c r="D84" t="s">
        <v>366</v>
      </c>
      <c r="E84" t="s">
        <v>329</v>
      </c>
      <c r="F84" t="s">
        <v>329</v>
      </c>
    </row>
    <row r="85" spans="1:6" x14ac:dyDescent="0.25">
      <c r="A85" t="s">
        <v>86</v>
      </c>
      <c r="B85" t="s">
        <v>275</v>
      </c>
      <c r="C85" t="s">
        <v>210</v>
      </c>
      <c r="D85" t="s">
        <v>210</v>
      </c>
      <c r="E85" t="s">
        <v>315</v>
      </c>
      <c r="F85" t="s">
        <v>315</v>
      </c>
    </row>
    <row r="86" spans="1:6" x14ac:dyDescent="0.25">
      <c r="A86" t="s">
        <v>87</v>
      </c>
      <c r="B86" t="s">
        <v>216</v>
      </c>
      <c r="C86" t="s">
        <v>216</v>
      </c>
      <c r="D86" t="s">
        <v>216</v>
      </c>
      <c r="E86" t="s">
        <v>216</v>
      </c>
      <c r="F86" t="s">
        <v>216</v>
      </c>
    </row>
    <row r="87" spans="1:6" x14ac:dyDescent="0.25">
      <c r="A87" t="s">
        <v>88</v>
      </c>
      <c r="B87" t="s">
        <v>276</v>
      </c>
      <c r="C87" t="s">
        <v>335</v>
      </c>
      <c r="D87" t="s">
        <v>335</v>
      </c>
      <c r="E87" t="s">
        <v>276</v>
      </c>
      <c r="F87" t="s">
        <v>276</v>
      </c>
    </row>
    <row r="88" spans="1:6" x14ac:dyDescent="0.25">
      <c r="A88" t="s">
        <v>89</v>
      </c>
      <c r="B88" t="s">
        <v>273</v>
      </c>
      <c r="C88" t="s">
        <v>316</v>
      </c>
      <c r="D88" t="s">
        <v>346</v>
      </c>
      <c r="E88" t="s">
        <v>318</v>
      </c>
      <c r="F88" t="s">
        <v>318</v>
      </c>
    </row>
    <row r="89" spans="1:6" x14ac:dyDescent="0.25">
      <c r="A89" t="s">
        <v>90</v>
      </c>
      <c r="B89" t="s">
        <v>231</v>
      </c>
      <c r="C89" t="s">
        <v>332</v>
      </c>
      <c r="D89" t="s">
        <v>373</v>
      </c>
      <c r="E89" t="s">
        <v>334</v>
      </c>
      <c r="F89" t="s">
        <v>334</v>
      </c>
    </row>
    <row r="90" spans="1:6" x14ac:dyDescent="0.25">
      <c r="A90" t="s">
        <v>91</v>
      </c>
      <c r="B90" t="s">
        <v>271</v>
      </c>
      <c r="C90" t="s">
        <v>271</v>
      </c>
      <c r="D90" t="s">
        <v>271</v>
      </c>
      <c r="E90" t="s">
        <v>374</v>
      </c>
      <c r="F90" t="s">
        <v>374</v>
      </c>
    </row>
    <row r="91" spans="1:6" x14ac:dyDescent="0.25">
      <c r="A91" t="s">
        <v>92</v>
      </c>
      <c r="B91" t="s">
        <v>277</v>
      </c>
      <c r="C91" t="s">
        <v>312</v>
      </c>
      <c r="D91" t="s">
        <v>209</v>
      </c>
      <c r="E91" t="s">
        <v>375</v>
      </c>
      <c r="F91" t="s">
        <v>375</v>
      </c>
    </row>
    <row r="92" spans="1:6" x14ac:dyDescent="0.25">
      <c r="A92" t="s">
        <v>93</v>
      </c>
      <c r="B92" t="s">
        <v>216</v>
      </c>
      <c r="C92" t="s">
        <v>271</v>
      </c>
      <c r="D92" t="s">
        <v>271</v>
      </c>
      <c r="E92" t="s">
        <v>271</v>
      </c>
      <c r="F92" t="s">
        <v>271</v>
      </c>
    </row>
    <row r="93" spans="1:6" x14ac:dyDescent="0.25">
      <c r="A93" t="s">
        <v>94</v>
      </c>
      <c r="B93" t="s">
        <v>278</v>
      </c>
      <c r="C93" t="s">
        <v>210</v>
      </c>
      <c r="D93" t="s">
        <v>210</v>
      </c>
      <c r="E93" t="s">
        <v>210</v>
      </c>
      <c r="F93" t="s">
        <v>210</v>
      </c>
    </row>
    <row r="94" spans="1:6" x14ac:dyDescent="0.25">
      <c r="A94" t="s">
        <v>95</v>
      </c>
      <c r="B94" t="s">
        <v>229</v>
      </c>
      <c r="C94" t="s">
        <v>241</v>
      </c>
      <c r="D94" t="s">
        <v>241</v>
      </c>
      <c r="E94" t="s">
        <v>241</v>
      </c>
      <c r="F94" t="s">
        <v>241</v>
      </c>
    </row>
    <row r="95" spans="1:6" x14ac:dyDescent="0.25">
      <c r="A95" t="s">
        <v>96</v>
      </c>
      <c r="B95" t="s">
        <v>209</v>
      </c>
      <c r="C95" t="s">
        <v>309</v>
      </c>
      <c r="D95" t="s">
        <v>209</v>
      </c>
      <c r="E95" t="s">
        <v>255</v>
      </c>
      <c r="F95" t="s">
        <v>255</v>
      </c>
    </row>
    <row r="96" spans="1:6" x14ac:dyDescent="0.25">
      <c r="A96" t="s">
        <v>97</v>
      </c>
      <c r="B96" t="s">
        <v>279</v>
      </c>
      <c r="C96" t="s">
        <v>314</v>
      </c>
      <c r="D96" t="s">
        <v>314</v>
      </c>
      <c r="E96" t="s">
        <v>376</v>
      </c>
      <c r="F96" t="s">
        <v>376</v>
      </c>
    </row>
    <row r="97" spans="1:6" x14ac:dyDescent="0.25">
      <c r="A97" t="s">
        <v>98</v>
      </c>
      <c r="B97" t="s">
        <v>280</v>
      </c>
      <c r="C97" t="s">
        <v>256</v>
      </c>
      <c r="D97" t="s">
        <v>248</v>
      </c>
      <c r="E97" t="s">
        <v>256</v>
      </c>
      <c r="F97" t="s">
        <v>256</v>
      </c>
    </row>
    <row r="98" spans="1:6" x14ac:dyDescent="0.25">
      <c r="A98" t="s">
        <v>99</v>
      </c>
      <c r="B98" t="s">
        <v>216</v>
      </c>
      <c r="C98" t="s">
        <v>257</v>
      </c>
      <c r="D98" t="s">
        <v>215</v>
      </c>
      <c r="E98" t="s">
        <v>257</v>
      </c>
      <c r="F98" t="s">
        <v>257</v>
      </c>
    </row>
    <row r="99" spans="1:6" x14ac:dyDescent="0.25">
      <c r="A99" t="s">
        <v>100</v>
      </c>
      <c r="B99" t="s">
        <v>281</v>
      </c>
      <c r="C99" t="s">
        <v>316</v>
      </c>
      <c r="D99" t="s">
        <v>377</v>
      </c>
      <c r="E99" t="s">
        <v>378</v>
      </c>
      <c r="F99" t="s">
        <v>378</v>
      </c>
    </row>
    <row r="100" spans="1:6" x14ac:dyDescent="0.25">
      <c r="A100" t="s">
        <v>101</v>
      </c>
      <c r="B100" t="s">
        <v>282</v>
      </c>
      <c r="C100" t="s">
        <v>314</v>
      </c>
      <c r="D100" t="s">
        <v>328</v>
      </c>
      <c r="E100" t="s">
        <v>376</v>
      </c>
      <c r="F100" t="s">
        <v>376</v>
      </c>
    </row>
    <row r="101" spans="1:6" x14ac:dyDescent="0.25">
      <c r="A101" t="s">
        <v>102</v>
      </c>
      <c r="B101" t="s">
        <v>283</v>
      </c>
      <c r="C101" t="s">
        <v>309</v>
      </c>
      <c r="D101" t="s">
        <v>209</v>
      </c>
      <c r="E101" t="s">
        <v>255</v>
      </c>
      <c r="F101" t="s">
        <v>255</v>
      </c>
    </row>
    <row r="102" spans="1:6" x14ac:dyDescent="0.25">
      <c r="A102" t="s">
        <v>103</v>
      </c>
      <c r="B102" t="s">
        <v>283</v>
      </c>
      <c r="C102" t="s">
        <v>324</v>
      </c>
      <c r="D102" t="s">
        <v>379</v>
      </c>
      <c r="E102" t="s">
        <v>324</v>
      </c>
      <c r="F102" t="s">
        <v>324</v>
      </c>
    </row>
    <row r="103" spans="1:6" x14ac:dyDescent="0.25">
      <c r="A103" t="s">
        <v>104</v>
      </c>
      <c r="B103" t="s">
        <v>284</v>
      </c>
      <c r="C103" t="s">
        <v>352</v>
      </c>
      <c r="D103" t="s">
        <v>380</v>
      </c>
      <c r="E103" t="s">
        <v>284</v>
      </c>
      <c r="F103" t="s">
        <v>284</v>
      </c>
    </row>
    <row r="104" spans="1:6" x14ac:dyDescent="0.25">
      <c r="A104" t="s">
        <v>105</v>
      </c>
      <c r="B104" t="s">
        <v>216</v>
      </c>
      <c r="C104" t="s">
        <v>216</v>
      </c>
      <c r="D104" t="s">
        <v>216</v>
      </c>
      <c r="E104" t="s">
        <v>216</v>
      </c>
      <c r="F104" t="s">
        <v>216</v>
      </c>
    </row>
    <row r="105" spans="1:6" x14ac:dyDescent="0.25">
      <c r="A105" t="s">
        <v>106</v>
      </c>
      <c r="B105" t="s">
        <v>285</v>
      </c>
      <c r="C105" t="s">
        <v>215</v>
      </c>
      <c r="D105" t="s">
        <v>215</v>
      </c>
      <c r="E105" t="s">
        <v>331</v>
      </c>
      <c r="F105" t="s">
        <v>331</v>
      </c>
    </row>
    <row r="106" spans="1:6" x14ac:dyDescent="0.25">
      <c r="A106" t="s">
        <v>107</v>
      </c>
      <c r="B106" t="s">
        <v>286</v>
      </c>
      <c r="C106" t="s">
        <v>381</v>
      </c>
      <c r="D106" t="s">
        <v>382</v>
      </c>
      <c r="E106" t="s">
        <v>321</v>
      </c>
      <c r="F106" t="s">
        <v>321</v>
      </c>
    </row>
    <row r="107" spans="1:6" x14ac:dyDescent="0.25">
      <c r="A107" t="s">
        <v>108</v>
      </c>
      <c r="B107" t="s">
        <v>287</v>
      </c>
      <c r="C107" t="s">
        <v>337</v>
      </c>
      <c r="D107" t="s">
        <v>343</v>
      </c>
      <c r="E107" t="s">
        <v>337</v>
      </c>
      <c r="F107" t="s">
        <v>337</v>
      </c>
    </row>
    <row r="108" spans="1:6" x14ac:dyDescent="0.25">
      <c r="A108" t="s">
        <v>109</v>
      </c>
      <c r="B108" t="s">
        <v>288</v>
      </c>
      <c r="C108" t="s">
        <v>343</v>
      </c>
      <c r="D108" t="s">
        <v>209</v>
      </c>
      <c r="E108" t="s">
        <v>343</v>
      </c>
      <c r="F108" t="s">
        <v>343</v>
      </c>
    </row>
    <row r="109" spans="1:6" x14ac:dyDescent="0.25">
      <c r="A109" t="s">
        <v>110</v>
      </c>
      <c r="B109" t="s">
        <v>289</v>
      </c>
      <c r="C109" t="s">
        <v>366</v>
      </c>
      <c r="D109" t="s">
        <v>209</v>
      </c>
      <c r="E109" t="s">
        <v>329</v>
      </c>
      <c r="F109" t="s">
        <v>329</v>
      </c>
    </row>
    <row r="110" spans="1:6" x14ac:dyDescent="0.25">
      <c r="A110" t="s">
        <v>111</v>
      </c>
      <c r="B110" t="s">
        <v>216</v>
      </c>
      <c r="C110" t="s">
        <v>216</v>
      </c>
      <c r="D110" t="s">
        <v>216</v>
      </c>
      <c r="E110" t="s">
        <v>216</v>
      </c>
      <c r="F110" t="s">
        <v>216</v>
      </c>
    </row>
    <row r="111" spans="1:6" x14ac:dyDescent="0.25">
      <c r="A111" t="s">
        <v>112</v>
      </c>
      <c r="B111" t="s">
        <v>290</v>
      </c>
      <c r="C111" t="s">
        <v>332</v>
      </c>
      <c r="D111" t="s">
        <v>336</v>
      </c>
      <c r="E111" t="s">
        <v>334</v>
      </c>
      <c r="F111" t="s">
        <v>334</v>
      </c>
    </row>
    <row r="112" spans="1:6" x14ac:dyDescent="0.25">
      <c r="A112" t="s">
        <v>113</v>
      </c>
      <c r="B112" t="s">
        <v>291</v>
      </c>
      <c r="C112" t="s">
        <v>383</v>
      </c>
      <c r="D112" t="s">
        <v>383</v>
      </c>
      <c r="E112" t="s">
        <v>291</v>
      </c>
      <c r="F112" t="s">
        <v>291</v>
      </c>
    </row>
    <row r="113" spans="1:6" x14ac:dyDescent="0.25">
      <c r="A113" t="s">
        <v>114</v>
      </c>
      <c r="B113" t="s">
        <v>271</v>
      </c>
      <c r="C113" t="s">
        <v>229</v>
      </c>
      <c r="D113" t="s">
        <v>229</v>
      </c>
      <c r="E113" t="s">
        <v>229</v>
      </c>
      <c r="F113" t="s">
        <v>229</v>
      </c>
    </row>
    <row r="114" spans="1:6" x14ac:dyDescent="0.25">
      <c r="A114" t="s">
        <v>115</v>
      </c>
      <c r="B114" t="s">
        <v>210</v>
      </c>
      <c r="C114" t="s">
        <v>215</v>
      </c>
      <c r="D114" t="s">
        <v>350</v>
      </c>
      <c r="E114" t="s">
        <v>215</v>
      </c>
      <c r="F114" t="s">
        <v>215</v>
      </c>
    </row>
    <row r="115" spans="1:6" x14ac:dyDescent="0.25">
      <c r="A115" t="s">
        <v>116</v>
      </c>
      <c r="B115" t="s">
        <v>286</v>
      </c>
      <c r="C115" t="s">
        <v>382</v>
      </c>
      <c r="D115" t="s">
        <v>324</v>
      </c>
      <c r="E115" t="s">
        <v>382</v>
      </c>
      <c r="F115" t="s">
        <v>382</v>
      </c>
    </row>
    <row r="116" spans="1:6" x14ac:dyDescent="0.25">
      <c r="A116" t="s">
        <v>117</v>
      </c>
      <c r="B116" t="s">
        <v>292</v>
      </c>
      <c r="C116" t="s">
        <v>229</v>
      </c>
      <c r="D116" t="s">
        <v>229</v>
      </c>
      <c r="E116" t="s">
        <v>229</v>
      </c>
      <c r="F116" t="s">
        <v>229</v>
      </c>
    </row>
    <row r="117" spans="1:6" x14ac:dyDescent="0.25">
      <c r="A117" t="s">
        <v>118</v>
      </c>
      <c r="B117" t="s">
        <v>293</v>
      </c>
      <c r="C117" t="s">
        <v>216</v>
      </c>
      <c r="D117" t="s">
        <v>293</v>
      </c>
      <c r="E117" t="s">
        <v>293</v>
      </c>
      <c r="F117" t="s">
        <v>293</v>
      </c>
    </row>
    <row r="118" spans="1:6" x14ac:dyDescent="0.25">
      <c r="A118" t="s">
        <v>119</v>
      </c>
      <c r="B118" t="s">
        <v>294</v>
      </c>
      <c r="C118" t="s">
        <v>241</v>
      </c>
      <c r="D118" t="s">
        <v>241</v>
      </c>
      <c r="E118" t="s">
        <v>241</v>
      </c>
      <c r="F118" t="s">
        <v>241</v>
      </c>
    </row>
    <row r="119" spans="1:6" x14ac:dyDescent="0.25">
      <c r="A119" t="s">
        <v>120</v>
      </c>
      <c r="B119" t="s">
        <v>295</v>
      </c>
      <c r="C119" t="s">
        <v>210</v>
      </c>
      <c r="D119" t="s">
        <v>210</v>
      </c>
      <c r="E119" t="s">
        <v>210</v>
      </c>
      <c r="F119" t="s">
        <v>210</v>
      </c>
    </row>
    <row r="120" spans="1:6" x14ac:dyDescent="0.25">
      <c r="A120" t="s">
        <v>121</v>
      </c>
      <c r="B120" t="s">
        <v>210</v>
      </c>
      <c r="C120" t="s">
        <v>210</v>
      </c>
      <c r="D120" t="s">
        <v>210</v>
      </c>
      <c r="E120" t="s">
        <v>210</v>
      </c>
      <c r="F120" t="s">
        <v>210</v>
      </c>
    </row>
    <row r="121" spans="1:6" x14ac:dyDescent="0.25">
      <c r="A121" t="s">
        <v>122</v>
      </c>
      <c r="B121" t="s">
        <v>216</v>
      </c>
      <c r="C121" t="s">
        <v>216</v>
      </c>
      <c r="D121" t="s">
        <v>216</v>
      </c>
      <c r="E121" t="s">
        <v>216</v>
      </c>
      <c r="F121" t="s">
        <v>216</v>
      </c>
    </row>
    <row r="122" spans="1:6" x14ac:dyDescent="0.25">
      <c r="A122" t="s">
        <v>123</v>
      </c>
      <c r="B122" t="s">
        <v>296</v>
      </c>
      <c r="C122" t="s">
        <v>320</v>
      </c>
      <c r="D122" t="s">
        <v>337</v>
      </c>
      <c r="E122" t="s">
        <v>320</v>
      </c>
      <c r="F122" t="s">
        <v>320</v>
      </c>
    </row>
    <row r="123" spans="1:6" x14ac:dyDescent="0.25">
      <c r="A123" t="s">
        <v>124</v>
      </c>
      <c r="B123" t="s">
        <v>216</v>
      </c>
      <c r="C123" t="s">
        <v>216</v>
      </c>
      <c r="D123" t="s">
        <v>216</v>
      </c>
      <c r="E123" t="s">
        <v>216</v>
      </c>
      <c r="F123" t="s">
        <v>216</v>
      </c>
    </row>
    <row r="124" spans="1:6" x14ac:dyDescent="0.25">
      <c r="A124" t="s">
        <v>125</v>
      </c>
      <c r="B124" t="s">
        <v>297</v>
      </c>
      <c r="C124" t="s">
        <v>335</v>
      </c>
      <c r="D124" t="s">
        <v>335</v>
      </c>
      <c r="E124" t="s">
        <v>276</v>
      </c>
      <c r="F124" t="s">
        <v>276</v>
      </c>
    </row>
    <row r="125" spans="1:6" x14ac:dyDescent="0.25">
      <c r="A125" t="s">
        <v>126</v>
      </c>
      <c r="B125" t="s">
        <v>298</v>
      </c>
      <c r="C125" t="s">
        <v>384</v>
      </c>
      <c r="D125" t="s">
        <v>382</v>
      </c>
      <c r="E125" t="s">
        <v>385</v>
      </c>
      <c r="F125" t="s">
        <v>385</v>
      </c>
    </row>
    <row r="126" spans="1:6" x14ac:dyDescent="0.25">
      <c r="A126" t="s">
        <v>127</v>
      </c>
      <c r="B126" t="s">
        <v>299</v>
      </c>
      <c r="C126" t="s">
        <v>215</v>
      </c>
      <c r="D126" t="s">
        <v>215</v>
      </c>
      <c r="E126" t="s">
        <v>252</v>
      </c>
      <c r="F126" t="s">
        <v>252</v>
      </c>
    </row>
    <row r="127" spans="1:6" x14ac:dyDescent="0.25">
      <c r="A127" t="s">
        <v>128</v>
      </c>
      <c r="B127" t="s">
        <v>300</v>
      </c>
      <c r="C127" t="s">
        <v>386</v>
      </c>
      <c r="D127" t="s">
        <v>386</v>
      </c>
      <c r="E127" t="s">
        <v>387</v>
      </c>
      <c r="F127" t="s">
        <v>387</v>
      </c>
    </row>
    <row r="128" spans="1:6" x14ac:dyDescent="0.25">
      <c r="A128" t="s">
        <v>129</v>
      </c>
      <c r="B128" t="s">
        <v>301</v>
      </c>
      <c r="C128" t="s">
        <v>388</v>
      </c>
      <c r="D128" t="s">
        <v>389</v>
      </c>
      <c r="E128" t="s">
        <v>390</v>
      </c>
      <c r="F128" t="s">
        <v>390</v>
      </c>
    </row>
    <row r="129" spans="1:6" x14ac:dyDescent="0.25">
      <c r="A129" t="s">
        <v>130</v>
      </c>
      <c r="B129" t="s">
        <v>302</v>
      </c>
      <c r="C129" t="s">
        <v>391</v>
      </c>
      <c r="D129" t="s">
        <v>392</v>
      </c>
      <c r="E129" t="s">
        <v>393</v>
      </c>
      <c r="F129" t="s">
        <v>393</v>
      </c>
    </row>
    <row r="130" spans="1:6" x14ac:dyDescent="0.25">
      <c r="A130" t="s">
        <v>131</v>
      </c>
      <c r="B130" t="s">
        <v>303</v>
      </c>
      <c r="C130" t="s">
        <v>394</v>
      </c>
      <c r="D130" t="s">
        <v>394</v>
      </c>
      <c r="E130" t="s">
        <v>395</v>
      </c>
      <c r="F130" t="s">
        <v>395</v>
      </c>
    </row>
    <row r="131" spans="1:6" x14ac:dyDescent="0.25">
      <c r="A131" t="s">
        <v>132</v>
      </c>
      <c r="B131" t="s">
        <v>304</v>
      </c>
      <c r="C131" t="s">
        <v>342</v>
      </c>
      <c r="D131" t="s">
        <v>396</v>
      </c>
      <c r="E131" t="s">
        <v>342</v>
      </c>
      <c r="F131" t="s">
        <v>342</v>
      </c>
    </row>
    <row r="132" spans="1:6" x14ac:dyDescent="0.25">
      <c r="A132" t="s">
        <v>133</v>
      </c>
      <c r="B132" t="s">
        <v>305</v>
      </c>
      <c r="C132" t="s">
        <v>377</v>
      </c>
      <c r="D132" t="s">
        <v>397</v>
      </c>
      <c r="E132" t="s">
        <v>377</v>
      </c>
      <c r="F132" t="s">
        <v>377</v>
      </c>
    </row>
    <row r="133" spans="1:6" x14ac:dyDescent="0.25">
      <c r="A133" t="s">
        <v>134</v>
      </c>
      <c r="B133" t="s">
        <v>306</v>
      </c>
      <c r="C133" t="s">
        <v>384</v>
      </c>
      <c r="D133" t="s">
        <v>250</v>
      </c>
      <c r="E133" t="s">
        <v>398</v>
      </c>
      <c r="F133" t="s">
        <v>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24BB-618E-4F14-802A-D6AA6AFB1CF3}">
  <sheetPr codeName="Sheet3"/>
  <dimension ref="A1:E153"/>
  <sheetViews>
    <sheetView topLeftCell="A10" zoomScaleNormal="100" workbookViewId="0">
      <selection activeCell="A125" sqref="A125"/>
    </sheetView>
  </sheetViews>
  <sheetFormatPr defaultRowHeight="15" x14ac:dyDescent="0.25"/>
  <cols>
    <col min="1" max="1" width="42.7109375" customWidth="1"/>
    <col min="2" max="2" width="11" style="6" customWidth="1"/>
    <col min="3" max="3" width="13.140625" style="6" customWidth="1"/>
    <col min="4" max="4" width="11.5703125" style="6" customWidth="1"/>
    <col min="5" max="5" width="10.28515625" customWidth="1"/>
  </cols>
  <sheetData>
    <row r="1" spans="1:5" ht="21" x14ac:dyDescent="0.35">
      <c r="A1" s="72" t="s">
        <v>509</v>
      </c>
      <c r="B1" s="73"/>
      <c r="C1" s="73"/>
      <c r="D1" s="73"/>
      <c r="E1" s="73"/>
    </row>
    <row r="2" spans="1:5" x14ac:dyDescent="0.25">
      <c r="A2" t="s">
        <v>508</v>
      </c>
      <c r="B2" s="6" t="s">
        <v>411</v>
      </c>
      <c r="C2" s="6" t="s">
        <v>410</v>
      </c>
      <c r="D2" s="6" t="s">
        <v>409</v>
      </c>
    </row>
    <row r="3" spans="1:5" x14ac:dyDescent="0.25">
      <c r="A3" t="s">
        <v>10</v>
      </c>
      <c r="B3" s="6">
        <v>14.82</v>
      </c>
      <c r="C3" s="6">
        <v>18.7</v>
      </c>
      <c r="D3" s="6">
        <v>28.05</v>
      </c>
    </row>
    <row r="4" spans="1:5" x14ac:dyDescent="0.25">
      <c r="A4" t="s">
        <v>507</v>
      </c>
      <c r="B4" s="6">
        <v>21.25</v>
      </c>
      <c r="C4" s="6">
        <v>26.36</v>
      </c>
      <c r="D4" s="6">
        <v>39.54</v>
      </c>
    </row>
    <row r="5" spans="1:5" x14ac:dyDescent="0.25">
      <c r="A5" t="s">
        <v>506</v>
      </c>
      <c r="B5" s="6">
        <v>11.5</v>
      </c>
      <c r="C5" s="6">
        <v>14.59</v>
      </c>
      <c r="D5" s="6">
        <v>21.89</v>
      </c>
    </row>
    <row r="6" spans="1:5" x14ac:dyDescent="0.25">
      <c r="A6" t="s">
        <v>505</v>
      </c>
      <c r="B6" s="6">
        <v>14.3</v>
      </c>
      <c r="C6" s="6">
        <v>18.079999999999998</v>
      </c>
      <c r="D6" s="6">
        <v>27.12</v>
      </c>
    </row>
    <row r="7" spans="1:5" x14ac:dyDescent="0.25">
      <c r="A7" t="s">
        <v>504</v>
      </c>
      <c r="B7" s="6">
        <v>15</v>
      </c>
      <c r="C7" s="6">
        <v>18.98</v>
      </c>
      <c r="D7" s="6">
        <v>28.47</v>
      </c>
    </row>
    <row r="8" spans="1:5" x14ac:dyDescent="0.25">
      <c r="A8" t="s">
        <v>123</v>
      </c>
      <c r="B8" s="6">
        <v>17.13</v>
      </c>
      <c r="C8" s="6">
        <v>21.25</v>
      </c>
      <c r="D8" s="6">
        <v>31.88</v>
      </c>
    </row>
    <row r="9" spans="1:5" x14ac:dyDescent="0.25">
      <c r="A9" t="s">
        <v>503</v>
      </c>
      <c r="B9" s="6">
        <v>19.75</v>
      </c>
      <c r="C9" s="6">
        <v>24.46</v>
      </c>
      <c r="D9" s="6">
        <v>36.69</v>
      </c>
    </row>
    <row r="10" spans="1:5" x14ac:dyDescent="0.25">
      <c r="A10" t="s">
        <v>25</v>
      </c>
      <c r="B10" s="6">
        <v>15.45</v>
      </c>
      <c r="C10" s="6">
        <v>19.95</v>
      </c>
      <c r="D10" s="6">
        <v>29.93</v>
      </c>
    </row>
    <row r="11" spans="1:5" x14ac:dyDescent="0.25">
      <c r="A11" t="s">
        <v>26</v>
      </c>
      <c r="B11" s="6">
        <v>17</v>
      </c>
      <c r="C11" s="6">
        <v>22.37</v>
      </c>
      <c r="D11" s="6">
        <v>33.56</v>
      </c>
    </row>
    <row r="12" spans="1:5" x14ac:dyDescent="0.25">
      <c r="A12" t="s">
        <v>27</v>
      </c>
      <c r="B12" s="6">
        <v>16.670000000000002</v>
      </c>
      <c r="C12" s="6">
        <v>20.96</v>
      </c>
      <c r="D12" s="6">
        <v>31.44</v>
      </c>
    </row>
    <row r="13" spans="1:5" x14ac:dyDescent="0.25">
      <c r="A13" t="s">
        <v>502</v>
      </c>
      <c r="B13" s="6">
        <v>51.33</v>
      </c>
      <c r="C13" s="6">
        <v>63.41</v>
      </c>
      <c r="D13" s="6">
        <v>95.12</v>
      </c>
    </row>
    <row r="14" spans="1:5" x14ac:dyDescent="0.25">
      <c r="A14" t="s">
        <v>501</v>
      </c>
      <c r="B14" s="6">
        <v>35</v>
      </c>
      <c r="C14" s="6">
        <v>43.42</v>
      </c>
      <c r="D14" s="6">
        <v>65.13</v>
      </c>
    </row>
    <row r="15" spans="1:5" x14ac:dyDescent="0.25">
      <c r="A15" t="s">
        <v>29</v>
      </c>
      <c r="B15" s="6">
        <v>22.8</v>
      </c>
      <c r="C15" s="6">
        <v>30.24</v>
      </c>
      <c r="D15" s="6">
        <v>45.36</v>
      </c>
    </row>
    <row r="16" spans="1:5" x14ac:dyDescent="0.25">
      <c r="A16" t="s">
        <v>500</v>
      </c>
      <c r="B16" s="6">
        <v>16.13</v>
      </c>
      <c r="C16" s="6">
        <v>20.75</v>
      </c>
      <c r="D16" s="6">
        <v>31.13</v>
      </c>
    </row>
    <row r="17" spans="1:4" x14ac:dyDescent="0.25">
      <c r="A17" t="s">
        <v>499</v>
      </c>
      <c r="B17" s="6">
        <v>50</v>
      </c>
      <c r="C17" s="6">
        <v>60.76</v>
      </c>
      <c r="D17" s="6">
        <v>91.14</v>
      </c>
    </row>
    <row r="18" spans="1:4" x14ac:dyDescent="0.25">
      <c r="A18" t="s">
        <v>36</v>
      </c>
      <c r="B18" s="6">
        <v>36.340000000000003</v>
      </c>
      <c r="C18" s="6">
        <v>45.57</v>
      </c>
      <c r="D18" s="6">
        <v>68.36</v>
      </c>
    </row>
    <row r="19" spans="1:4" x14ac:dyDescent="0.25">
      <c r="A19" t="s">
        <v>47</v>
      </c>
      <c r="B19" s="6">
        <v>32</v>
      </c>
      <c r="C19" s="6">
        <v>39.25</v>
      </c>
      <c r="D19" s="6">
        <v>58.88</v>
      </c>
    </row>
    <row r="20" spans="1:4" x14ac:dyDescent="0.25">
      <c r="A20" t="s">
        <v>498</v>
      </c>
      <c r="B20" s="6">
        <v>27</v>
      </c>
      <c r="C20" s="6">
        <v>33.5</v>
      </c>
      <c r="D20" s="6">
        <v>50.25</v>
      </c>
    </row>
    <row r="21" spans="1:4" x14ac:dyDescent="0.25">
      <c r="A21" t="s">
        <v>112</v>
      </c>
      <c r="B21" s="6">
        <v>29.12</v>
      </c>
      <c r="C21" s="6">
        <v>35.880000000000003</v>
      </c>
      <c r="D21" s="6">
        <v>53.82</v>
      </c>
    </row>
    <row r="22" spans="1:4" x14ac:dyDescent="0.25">
      <c r="A22" t="s">
        <v>50</v>
      </c>
      <c r="B22" s="6">
        <v>15</v>
      </c>
      <c r="C22" s="6">
        <v>18.899999999999999</v>
      </c>
      <c r="D22" s="6">
        <v>28.35</v>
      </c>
    </row>
    <row r="23" spans="1:4" x14ac:dyDescent="0.25">
      <c r="A23" t="s">
        <v>497</v>
      </c>
      <c r="B23" s="6">
        <v>13</v>
      </c>
      <c r="C23" s="6">
        <v>16.559999999999999</v>
      </c>
      <c r="D23" s="6">
        <v>24.84</v>
      </c>
    </row>
    <row r="24" spans="1:4" x14ac:dyDescent="0.25">
      <c r="A24" t="s">
        <v>496</v>
      </c>
      <c r="B24" s="6">
        <v>22</v>
      </c>
      <c r="C24" s="6">
        <v>27.91</v>
      </c>
      <c r="D24" s="6">
        <v>41.87</v>
      </c>
    </row>
    <row r="25" spans="1:4" x14ac:dyDescent="0.25">
      <c r="A25" t="s">
        <v>495</v>
      </c>
      <c r="B25" s="6">
        <v>12.5</v>
      </c>
      <c r="C25" s="6">
        <v>16.13</v>
      </c>
      <c r="D25" s="6">
        <v>20.04</v>
      </c>
    </row>
    <row r="26" spans="1:4" x14ac:dyDescent="0.25">
      <c r="A26" t="s">
        <v>494</v>
      </c>
      <c r="B26" s="6">
        <v>11.33</v>
      </c>
      <c r="C26" s="6">
        <v>14.5</v>
      </c>
      <c r="D26" s="6">
        <v>21.75</v>
      </c>
    </row>
    <row r="27" spans="1:4" x14ac:dyDescent="0.25">
      <c r="A27" t="s">
        <v>493</v>
      </c>
      <c r="B27" s="6">
        <v>15</v>
      </c>
      <c r="C27" s="6">
        <v>19.25</v>
      </c>
      <c r="D27" s="6">
        <v>28.88</v>
      </c>
    </row>
    <row r="28" spans="1:4" x14ac:dyDescent="0.25">
      <c r="A28" t="s">
        <v>63</v>
      </c>
      <c r="B28" s="6">
        <v>28</v>
      </c>
      <c r="C28" s="6">
        <v>34.450000000000003</v>
      </c>
      <c r="D28" s="6">
        <v>51.68</v>
      </c>
    </row>
    <row r="29" spans="1:4" x14ac:dyDescent="0.25">
      <c r="A29" t="s">
        <v>73</v>
      </c>
      <c r="B29" s="6">
        <v>18.5</v>
      </c>
      <c r="C29" s="6">
        <v>23.09</v>
      </c>
      <c r="D29" s="6">
        <v>34.64</v>
      </c>
    </row>
    <row r="30" spans="1:4" x14ac:dyDescent="0.25">
      <c r="A30" t="s">
        <v>492</v>
      </c>
      <c r="B30" s="6">
        <v>20</v>
      </c>
      <c r="C30" s="6">
        <v>24.93</v>
      </c>
      <c r="D30" s="6">
        <v>37.4</v>
      </c>
    </row>
    <row r="31" spans="1:4" x14ac:dyDescent="0.25">
      <c r="A31" t="s">
        <v>491</v>
      </c>
      <c r="B31" s="6">
        <v>36.340000000000003</v>
      </c>
      <c r="C31" s="6">
        <v>45.56</v>
      </c>
      <c r="D31" s="6">
        <v>68.34</v>
      </c>
    </row>
    <row r="32" spans="1:4" x14ac:dyDescent="0.25">
      <c r="A32" t="s">
        <v>82</v>
      </c>
      <c r="B32" s="6">
        <v>11.5</v>
      </c>
      <c r="C32" s="6">
        <v>15.64</v>
      </c>
      <c r="D32" s="6">
        <v>23.48</v>
      </c>
    </row>
    <row r="33" spans="1:4" x14ac:dyDescent="0.25">
      <c r="A33" t="s">
        <v>490</v>
      </c>
      <c r="B33" s="6">
        <v>11.51</v>
      </c>
      <c r="C33" s="6">
        <v>14.28</v>
      </c>
      <c r="D33" s="6">
        <v>21.42</v>
      </c>
    </row>
    <row r="34" spans="1:4" x14ac:dyDescent="0.25">
      <c r="A34" t="s">
        <v>489</v>
      </c>
      <c r="B34" s="6">
        <v>14</v>
      </c>
      <c r="C34" s="6">
        <v>17.78</v>
      </c>
      <c r="D34" s="6">
        <v>26.67</v>
      </c>
    </row>
    <row r="35" spans="1:4" x14ac:dyDescent="0.25">
      <c r="A35" t="s">
        <v>84</v>
      </c>
      <c r="B35" s="6">
        <v>15.66</v>
      </c>
      <c r="C35" s="6">
        <v>20.190000000000001</v>
      </c>
      <c r="D35" s="6">
        <v>30.29</v>
      </c>
    </row>
    <row r="36" spans="1:4" x14ac:dyDescent="0.25">
      <c r="A36" t="s">
        <v>86</v>
      </c>
      <c r="B36" s="6">
        <v>11.5</v>
      </c>
      <c r="C36" s="6">
        <v>15.64</v>
      </c>
      <c r="D36" s="6">
        <v>23.48</v>
      </c>
    </row>
    <row r="37" spans="1:4" x14ac:dyDescent="0.25">
      <c r="A37" t="s">
        <v>88</v>
      </c>
      <c r="B37" s="6">
        <v>23.76</v>
      </c>
      <c r="C37" s="6">
        <v>29.4</v>
      </c>
      <c r="D37" s="6">
        <v>44.1</v>
      </c>
    </row>
    <row r="38" spans="1:4" x14ac:dyDescent="0.25">
      <c r="A38" t="s">
        <v>89</v>
      </c>
      <c r="B38" s="6">
        <v>30.18</v>
      </c>
      <c r="C38" s="6">
        <v>37.99</v>
      </c>
      <c r="D38" s="6">
        <v>56.99</v>
      </c>
    </row>
    <row r="39" spans="1:4" x14ac:dyDescent="0.25">
      <c r="A39" t="s">
        <v>90</v>
      </c>
      <c r="B39" s="6">
        <v>18.39</v>
      </c>
      <c r="C39" s="6">
        <v>22.97</v>
      </c>
      <c r="D39" s="6">
        <v>34.46</v>
      </c>
    </row>
    <row r="40" spans="1:4" x14ac:dyDescent="0.25">
      <c r="A40" t="s">
        <v>488</v>
      </c>
      <c r="B40" s="6">
        <v>24</v>
      </c>
      <c r="C40" s="6">
        <v>29.78</v>
      </c>
      <c r="D40" s="6">
        <v>44.67</v>
      </c>
    </row>
    <row r="41" spans="1:4" x14ac:dyDescent="0.25">
      <c r="A41" t="s">
        <v>92</v>
      </c>
      <c r="B41" s="6">
        <v>11.5</v>
      </c>
      <c r="C41" s="6">
        <v>15.07</v>
      </c>
      <c r="D41" s="6">
        <v>22.61</v>
      </c>
    </row>
    <row r="42" spans="1:4" x14ac:dyDescent="0.25">
      <c r="A42" t="s">
        <v>487</v>
      </c>
      <c r="B42" s="6">
        <v>29</v>
      </c>
      <c r="C42" s="6">
        <v>35.659999999999997</v>
      </c>
      <c r="D42" s="6">
        <v>53.49</v>
      </c>
    </row>
    <row r="43" spans="1:4" x14ac:dyDescent="0.25">
      <c r="A43" t="s">
        <v>113</v>
      </c>
      <c r="B43" s="6">
        <v>15.84</v>
      </c>
      <c r="C43" s="6">
        <v>19.649999999999999</v>
      </c>
      <c r="D43" s="6">
        <v>29.48</v>
      </c>
    </row>
    <row r="44" spans="1:4" x14ac:dyDescent="0.25">
      <c r="A44" t="s">
        <v>103</v>
      </c>
      <c r="B44" s="6">
        <v>18</v>
      </c>
      <c r="C44" s="6">
        <v>22.82</v>
      </c>
      <c r="D44" s="6">
        <v>34.229999999999997</v>
      </c>
    </row>
    <row r="45" spans="1:4" x14ac:dyDescent="0.25">
      <c r="A45" t="s">
        <v>486</v>
      </c>
      <c r="B45" s="6">
        <v>21</v>
      </c>
      <c r="C45" s="6">
        <v>26.62</v>
      </c>
      <c r="D45" s="6">
        <v>39.93</v>
      </c>
    </row>
    <row r="47" spans="1:4" x14ac:dyDescent="0.25">
      <c r="A47" t="s">
        <v>485</v>
      </c>
      <c r="B47" s="6" t="s">
        <v>411</v>
      </c>
      <c r="C47" s="6" t="s">
        <v>410</v>
      </c>
      <c r="D47" s="6" t="s">
        <v>409</v>
      </c>
    </row>
    <row r="48" spans="1:4" x14ac:dyDescent="0.25">
      <c r="A48" t="s">
        <v>12</v>
      </c>
      <c r="B48" s="6">
        <v>13.5</v>
      </c>
      <c r="C48" s="6">
        <v>17.02</v>
      </c>
      <c r="D48" s="6">
        <v>25.53</v>
      </c>
    </row>
    <row r="49" spans="1:4" x14ac:dyDescent="0.25">
      <c r="A49" t="s">
        <v>484</v>
      </c>
      <c r="B49" s="6">
        <v>13</v>
      </c>
      <c r="C49" s="6">
        <v>16.579999999999998</v>
      </c>
      <c r="D49" s="6">
        <v>24.87</v>
      </c>
    </row>
    <row r="50" spans="1:4" x14ac:dyDescent="0.25">
      <c r="A50" t="s">
        <v>483</v>
      </c>
      <c r="B50" s="6">
        <v>11.5</v>
      </c>
      <c r="C50" s="6">
        <v>15.07</v>
      </c>
      <c r="D50" s="6">
        <v>18.02</v>
      </c>
    </row>
    <row r="51" spans="1:4" x14ac:dyDescent="0.25">
      <c r="A51" t="s">
        <v>70</v>
      </c>
      <c r="B51" s="6">
        <v>11.5</v>
      </c>
      <c r="C51" s="6">
        <v>14.95</v>
      </c>
      <c r="D51" s="6">
        <v>19.38</v>
      </c>
    </row>
    <row r="52" spans="1:4" x14ac:dyDescent="0.25">
      <c r="A52" t="s">
        <v>482</v>
      </c>
      <c r="B52" s="6">
        <v>11.5</v>
      </c>
      <c r="C52" s="6">
        <v>14.95</v>
      </c>
      <c r="D52" s="6">
        <v>20.48</v>
      </c>
    </row>
    <row r="53" spans="1:4" x14ac:dyDescent="0.25">
      <c r="A53" t="s">
        <v>481</v>
      </c>
      <c r="B53" s="6">
        <v>11.5</v>
      </c>
      <c r="C53" s="6">
        <v>14.84</v>
      </c>
      <c r="D53" s="6">
        <v>17.18</v>
      </c>
    </row>
    <row r="54" spans="1:4" x14ac:dyDescent="0.25">
      <c r="A54" t="s">
        <v>480</v>
      </c>
      <c r="B54" s="6">
        <v>15</v>
      </c>
      <c r="C54" s="6">
        <v>18.84</v>
      </c>
      <c r="D54" s="6">
        <v>28.26</v>
      </c>
    </row>
    <row r="55" spans="1:4" x14ac:dyDescent="0.25">
      <c r="A55" t="s">
        <v>479</v>
      </c>
      <c r="B55" s="6">
        <v>13</v>
      </c>
      <c r="C55" s="6">
        <v>16.47</v>
      </c>
      <c r="D55" s="6">
        <v>24.71</v>
      </c>
    </row>
    <row r="57" spans="1:4" x14ac:dyDescent="0.25">
      <c r="A57" t="s">
        <v>478</v>
      </c>
      <c r="B57" s="6" t="s">
        <v>411</v>
      </c>
      <c r="C57" s="6" t="s">
        <v>410</v>
      </c>
      <c r="D57" s="6" t="s">
        <v>409</v>
      </c>
    </row>
    <row r="58" spans="1:4" x14ac:dyDescent="0.25">
      <c r="A58" t="s">
        <v>9</v>
      </c>
      <c r="B58" s="6">
        <v>18.36</v>
      </c>
      <c r="C58" s="6">
        <v>23.47</v>
      </c>
      <c r="D58" s="6">
        <v>35.21</v>
      </c>
    </row>
    <row r="59" spans="1:4" x14ac:dyDescent="0.25">
      <c r="A59" t="s">
        <v>477</v>
      </c>
      <c r="B59" s="6">
        <v>11.5</v>
      </c>
      <c r="C59" s="6">
        <v>16.34</v>
      </c>
      <c r="D59" s="6">
        <v>24.51</v>
      </c>
    </row>
    <row r="60" spans="1:4" x14ac:dyDescent="0.25">
      <c r="A60" t="s">
        <v>476</v>
      </c>
      <c r="B60" s="6">
        <v>30</v>
      </c>
      <c r="C60" s="6">
        <v>39.369999999999997</v>
      </c>
      <c r="D60" s="6">
        <v>59.96</v>
      </c>
    </row>
    <row r="61" spans="1:4" x14ac:dyDescent="0.25">
      <c r="A61" t="s">
        <v>475</v>
      </c>
      <c r="B61" s="6">
        <v>12</v>
      </c>
      <c r="C61" s="6">
        <v>15.83</v>
      </c>
      <c r="D61" s="6">
        <v>23.75</v>
      </c>
    </row>
    <row r="62" spans="1:4" x14ac:dyDescent="0.25">
      <c r="A62" t="s">
        <v>474</v>
      </c>
      <c r="B62" s="6">
        <v>12.05</v>
      </c>
      <c r="C62" s="6">
        <v>15.98</v>
      </c>
      <c r="D62" s="6">
        <v>23.97</v>
      </c>
    </row>
    <row r="63" spans="1:4" x14ac:dyDescent="0.25">
      <c r="A63" t="s">
        <v>34</v>
      </c>
      <c r="B63" s="6">
        <v>11.5</v>
      </c>
      <c r="C63" s="6">
        <v>15.64</v>
      </c>
      <c r="D63" s="6">
        <v>23.46</v>
      </c>
    </row>
    <row r="64" spans="1:4" x14ac:dyDescent="0.25">
      <c r="A64" t="s">
        <v>473</v>
      </c>
      <c r="B64" s="6">
        <v>16.010000000000002</v>
      </c>
      <c r="C64" s="6">
        <v>23.37</v>
      </c>
      <c r="D64" s="6">
        <v>19.010000000000002</v>
      </c>
    </row>
    <row r="65" spans="1:4" x14ac:dyDescent="0.25">
      <c r="A65" t="s">
        <v>472</v>
      </c>
      <c r="B65" s="6">
        <v>12.75</v>
      </c>
      <c r="C65" s="6">
        <v>17.68</v>
      </c>
      <c r="D65" s="6">
        <v>26.52</v>
      </c>
    </row>
    <row r="66" spans="1:4" x14ac:dyDescent="0.25">
      <c r="A66" t="s">
        <v>471</v>
      </c>
      <c r="B66" s="6">
        <v>14.51</v>
      </c>
      <c r="C66" s="6">
        <v>19.239999999999998</v>
      </c>
      <c r="D66" s="6">
        <v>28.86</v>
      </c>
    </row>
    <row r="67" spans="1:4" x14ac:dyDescent="0.25">
      <c r="A67" t="s">
        <v>470</v>
      </c>
      <c r="B67" s="6">
        <v>11.5</v>
      </c>
      <c r="C67" s="6">
        <v>15.76</v>
      </c>
      <c r="D67" s="6">
        <v>18.84</v>
      </c>
    </row>
    <row r="68" spans="1:4" x14ac:dyDescent="0.25">
      <c r="A68" t="s">
        <v>469</v>
      </c>
      <c r="B68" s="6">
        <v>11.5</v>
      </c>
      <c r="C68" s="6">
        <v>15.25</v>
      </c>
      <c r="D68" s="6">
        <v>18.5</v>
      </c>
    </row>
    <row r="69" spans="1:4" x14ac:dyDescent="0.25">
      <c r="A69" t="s">
        <v>468</v>
      </c>
      <c r="B69" s="6">
        <v>11.5</v>
      </c>
      <c r="C69" s="6">
        <v>15.25</v>
      </c>
      <c r="D69" s="6">
        <v>18.41</v>
      </c>
    </row>
    <row r="70" spans="1:4" x14ac:dyDescent="0.25">
      <c r="A70" t="s">
        <v>467</v>
      </c>
      <c r="B70" s="6">
        <v>11.5</v>
      </c>
      <c r="C70" s="6">
        <v>15.25</v>
      </c>
      <c r="D70" s="6">
        <v>20.39</v>
      </c>
    </row>
    <row r="71" spans="1:4" x14ac:dyDescent="0.25">
      <c r="A71" t="s">
        <v>466</v>
      </c>
      <c r="B71" s="6">
        <v>11.5</v>
      </c>
      <c r="C71" s="6">
        <v>15.25</v>
      </c>
      <c r="D71" s="6">
        <v>20.39</v>
      </c>
    </row>
    <row r="72" spans="1:4" x14ac:dyDescent="0.25">
      <c r="A72" t="s">
        <v>465</v>
      </c>
      <c r="B72" s="6">
        <v>11.5</v>
      </c>
      <c r="C72" s="6">
        <v>15.25</v>
      </c>
      <c r="D72" s="6">
        <v>22.88</v>
      </c>
    </row>
    <row r="73" spans="1:4" x14ac:dyDescent="0.25">
      <c r="A73" t="s">
        <v>464</v>
      </c>
      <c r="B73" s="7">
        <v>14.25</v>
      </c>
      <c r="C73" s="7">
        <v>18.82</v>
      </c>
      <c r="D73" s="7">
        <v>28.23</v>
      </c>
    </row>
    <row r="74" spans="1:4" x14ac:dyDescent="0.25">
      <c r="A74" t="s">
        <v>463</v>
      </c>
      <c r="B74" s="6">
        <v>11.5</v>
      </c>
      <c r="C74" s="6">
        <v>15.57</v>
      </c>
      <c r="D74" s="6">
        <v>23.36</v>
      </c>
    </row>
    <row r="75" spans="1:4" x14ac:dyDescent="0.25">
      <c r="A75" t="s">
        <v>462</v>
      </c>
      <c r="B75" s="6">
        <v>11.5</v>
      </c>
      <c r="C75" s="6">
        <v>15.3</v>
      </c>
      <c r="D75" s="6">
        <v>18.54</v>
      </c>
    </row>
    <row r="76" spans="1:4" x14ac:dyDescent="0.25">
      <c r="A76" t="s">
        <v>461</v>
      </c>
      <c r="B76" s="6">
        <v>11.5</v>
      </c>
      <c r="C76" s="6">
        <v>15.3</v>
      </c>
      <c r="D76" s="6">
        <v>19.89</v>
      </c>
    </row>
    <row r="77" spans="1:4" x14ac:dyDescent="0.25">
      <c r="A77" t="s">
        <v>460</v>
      </c>
      <c r="B77" s="6">
        <v>11.5</v>
      </c>
      <c r="C77" s="6">
        <v>15.25</v>
      </c>
      <c r="D77" s="6">
        <v>18.649999999999999</v>
      </c>
    </row>
    <row r="78" spans="1:4" x14ac:dyDescent="0.25">
      <c r="A78" t="s">
        <v>64</v>
      </c>
      <c r="B78" s="6">
        <v>13.44</v>
      </c>
      <c r="C78" s="6">
        <v>17.78</v>
      </c>
      <c r="D78" s="6">
        <v>26.67</v>
      </c>
    </row>
    <row r="79" spans="1:4" x14ac:dyDescent="0.25">
      <c r="A79" t="s">
        <v>66</v>
      </c>
      <c r="B79" s="6">
        <v>13</v>
      </c>
      <c r="C79" s="6">
        <v>16.920000000000002</v>
      </c>
      <c r="D79" s="6">
        <v>25.38</v>
      </c>
    </row>
    <row r="80" spans="1:4" x14ac:dyDescent="0.25">
      <c r="A80" t="s">
        <v>67</v>
      </c>
      <c r="B80" s="6">
        <v>13.5</v>
      </c>
      <c r="C80" s="6">
        <v>17.91</v>
      </c>
      <c r="D80" s="6">
        <v>26.87</v>
      </c>
    </row>
    <row r="81" spans="1:4" x14ac:dyDescent="0.25">
      <c r="A81" t="s">
        <v>68</v>
      </c>
      <c r="B81" s="6">
        <v>14.42</v>
      </c>
      <c r="C81" s="6">
        <v>18.61</v>
      </c>
      <c r="D81" s="6">
        <v>27.92</v>
      </c>
    </row>
    <row r="82" spans="1:4" x14ac:dyDescent="0.25">
      <c r="A82" t="s">
        <v>459</v>
      </c>
      <c r="B82" s="6">
        <v>12</v>
      </c>
      <c r="C82" s="6">
        <v>16.68</v>
      </c>
      <c r="D82" s="6">
        <v>25.02</v>
      </c>
    </row>
    <row r="83" spans="1:4" x14ac:dyDescent="0.25">
      <c r="A83" t="s">
        <v>458</v>
      </c>
      <c r="B83" s="6">
        <v>11.5</v>
      </c>
      <c r="C83" s="6">
        <v>15.31</v>
      </c>
      <c r="D83" s="6">
        <v>18.420000000000002</v>
      </c>
    </row>
    <row r="84" spans="1:4" x14ac:dyDescent="0.25">
      <c r="A84" t="s">
        <v>457</v>
      </c>
      <c r="B84" s="6">
        <v>11.5</v>
      </c>
      <c r="C84" s="6">
        <v>15.31</v>
      </c>
      <c r="D84" s="6">
        <v>19.399999999999999</v>
      </c>
    </row>
    <row r="85" spans="1:4" x14ac:dyDescent="0.25">
      <c r="A85" t="s">
        <v>456</v>
      </c>
      <c r="B85" s="6">
        <v>11.5</v>
      </c>
      <c r="C85" s="6">
        <v>15.87</v>
      </c>
      <c r="D85" s="6">
        <v>21.32</v>
      </c>
    </row>
    <row r="86" spans="1:4" x14ac:dyDescent="0.25">
      <c r="A86" t="s">
        <v>455</v>
      </c>
      <c r="B86" s="6">
        <v>13.8</v>
      </c>
      <c r="C86" s="6">
        <v>19.87</v>
      </c>
      <c r="D86" s="6">
        <v>29.81</v>
      </c>
    </row>
    <row r="87" spans="1:4" x14ac:dyDescent="0.25">
      <c r="A87" t="s">
        <v>110</v>
      </c>
      <c r="B87" s="6">
        <v>11.5</v>
      </c>
      <c r="C87" s="6">
        <v>12.26</v>
      </c>
      <c r="D87" s="6">
        <v>18.39</v>
      </c>
    </row>
    <row r="89" spans="1:4" x14ac:dyDescent="0.25">
      <c r="A89" t="s">
        <v>454</v>
      </c>
      <c r="B89" s="6" t="s">
        <v>411</v>
      </c>
      <c r="C89" s="6" t="s">
        <v>410</v>
      </c>
      <c r="D89" s="6" t="s">
        <v>409</v>
      </c>
    </row>
    <row r="90" spans="1:4" x14ac:dyDescent="0.25">
      <c r="A90" t="s">
        <v>453</v>
      </c>
      <c r="B90" s="6">
        <v>11.5</v>
      </c>
      <c r="C90" s="6">
        <v>15.38</v>
      </c>
      <c r="D90" s="6">
        <v>18.45</v>
      </c>
    </row>
    <row r="91" spans="1:4" x14ac:dyDescent="0.25">
      <c r="A91" t="s">
        <v>452</v>
      </c>
      <c r="B91" s="6">
        <v>11.5</v>
      </c>
      <c r="C91" s="6">
        <v>15.76</v>
      </c>
      <c r="D91" s="6">
        <v>20.85</v>
      </c>
    </row>
    <row r="92" spans="1:4" x14ac:dyDescent="0.25">
      <c r="A92" t="s">
        <v>451</v>
      </c>
      <c r="B92" s="6">
        <v>11.5</v>
      </c>
      <c r="C92" s="6">
        <v>15.07</v>
      </c>
      <c r="D92" s="6">
        <v>17.95</v>
      </c>
    </row>
    <row r="93" spans="1:4" x14ac:dyDescent="0.25">
      <c r="A93" t="s">
        <v>450</v>
      </c>
      <c r="B93" s="6">
        <v>11.5</v>
      </c>
      <c r="C93" s="6">
        <v>15.07</v>
      </c>
      <c r="D93" s="6">
        <v>17.95</v>
      </c>
    </row>
    <row r="94" spans="1:4" x14ac:dyDescent="0.25">
      <c r="A94" t="s">
        <v>449</v>
      </c>
      <c r="B94" s="6">
        <v>11.5</v>
      </c>
      <c r="C94" s="6">
        <v>15.07</v>
      </c>
      <c r="D94" s="6">
        <v>18.989999999999998</v>
      </c>
    </row>
    <row r="95" spans="1:4" x14ac:dyDescent="0.25">
      <c r="A95" t="s">
        <v>448</v>
      </c>
      <c r="B95" s="6">
        <v>11</v>
      </c>
      <c r="C95" s="6">
        <v>14.33</v>
      </c>
      <c r="D95" s="6">
        <v>21.5</v>
      </c>
    </row>
    <row r="96" spans="1:4" x14ac:dyDescent="0.25">
      <c r="A96" t="s">
        <v>40</v>
      </c>
      <c r="B96" s="6">
        <v>13</v>
      </c>
      <c r="C96" s="6">
        <v>16.98</v>
      </c>
      <c r="D96" s="6">
        <v>25.47</v>
      </c>
    </row>
    <row r="97" spans="1:4" x14ac:dyDescent="0.25">
      <c r="A97" t="s">
        <v>51</v>
      </c>
      <c r="B97" s="6">
        <v>11.5</v>
      </c>
      <c r="C97" s="6">
        <v>14.96</v>
      </c>
      <c r="D97" s="6">
        <v>22.44</v>
      </c>
    </row>
    <row r="98" spans="1:4" x14ac:dyDescent="0.25">
      <c r="A98" t="s">
        <v>447</v>
      </c>
      <c r="B98" s="6">
        <v>22</v>
      </c>
      <c r="C98" s="6">
        <v>28.08</v>
      </c>
      <c r="D98" s="6">
        <v>42.12</v>
      </c>
    </row>
    <row r="99" spans="1:4" x14ac:dyDescent="0.25">
      <c r="A99" t="s">
        <v>69</v>
      </c>
      <c r="B99" s="6">
        <v>12.59</v>
      </c>
      <c r="C99" s="6">
        <v>16.55</v>
      </c>
      <c r="D99" s="6">
        <v>24.83</v>
      </c>
    </row>
    <row r="100" spans="1:4" x14ac:dyDescent="0.25">
      <c r="A100" t="s">
        <v>446</v>
      </c>
      <c r="B100" s="6">
        <v>11.29</v>
      </c>
      <c r="C100" s="6">
        <v>14.56</v>
      </c>
      <c r="D100" s="6">
        <v>21.84</v>
      </c>
    </row>
    <row r="101" spans="1:4" x14ac:dyDescent="0.25">
      <c r="A101" t="s">
        <v>445</v>
      </c>
      <c r="B101" s="6">
        <v>25</v>
      </c>
      <c r="C101" s="6">
        <v>32.700000000000003</v>
      </c>
      <c r="D101" s="6">
        <v>49.05</v>
      </c>
    </row>
    <row r="102" spans="1:4" x14ac:dyDescent="0.25">
      <c r="A102" t="s">
        <v>444</v>
      </c>
      <c r="B102" s="6">
        <v>11.5</v>
      </c>
      <c r="C102" s="6">
        <v>15.99</v>
      </c>
      <c r="D102" s="6">
        <v>19.13</v>
      </c>
    </row>
    <row r="103" spans="1:4" x14ac:dyDescent="0.25">
      <c r="A103" t="s">
        <v>443</v>
      </c>
      <c r="B103" s="6">
        <v>12.05</v>
      </c>
      <c r="C103" s="6">
        <v>16.010000000000002</v>
      </c>
      <c r="D103" s="6">
        <v>24.02</v>
      </c>
    </row>
    <row r="104" spans="1:4" x14ac:dyDescent="0.25">
      <c r="A104" t="s">
        <v>442</v>
      </c>
      <c r="B104" s="6">
        <v>14</v>
      </c>
      <c r="C104" s="6">
        <v>18.05</v>
      </c>
      <c r="D104" s="6">
        <v>27.08</v>
      </c>
    </row>
    <row r="105" spans="1:4" x14ac:dyDescent="0.25">
      <c r="A105" t="s">
        <v>441</v>
      </c>
      <c r="B105" s="6">
        <v>14.42</v>
      </c>
      <c r="C105" s="6">
        <v>18.43</v>
      </c>
      <c r="D105" s="6">
        <v>27.65</v>
      </c>
    </row>
    <row r="106" spans="1:4" x14ac:dyDescent="0.25">
      <c r="A106" t="s">
        <v>440</v>
      </c>
      <c r="B106" s="6">
        <v>11.5</v>
      </c>
      <c r="C106" s="6">
        <v>15.43</v>
      </c>
      <c r="D106" s="6">
        <v>23.15</v>
      </c>
    </row>
    <row r="107" spans="1:4" x14ac:dyDescent="0.25">
      <c r="A107" t="s">
        <v>439</v>
      </c>
      <c r="B107" s="6">
        <v>11.5</v>
      </c>
      <c r="C107" s="6">
        <v>15.43</v>
      </c>
      <c r="D107" s="6">
        <v>23.08</v>
      </c>
    </row>
    <row r="108" spans="1:4" x14ac:dyDescent="0.25">
      <c r="A108" t="s">
        <v>438</v>
      </c>
      <c r="B108" s="6">
        <v>11.51</v>
      </c>
      <c r="C108" s="6">
        <v>15.73</v>
      </c>
      <c r="D108" s="6">
        <v>23.6</v>
      </c>
    </row>
    <row r="109" spans="1:4" x14ac:dyDescent="0.25">
      <c r="A109" t="s">
        <v>437</v>
      </c>
      <c r="B109" s="6">
        <v>13.46</v>
      </c>
      <c r="C109" s="6">
        <v>17.350000000000001</v>
      </c>
      <c r="D109" s="6">
        <v>26.03</v>
      </c>
    </row>
    <row r="110" spans="1:4" x14ac:dyDescent="0.25">
      <c r="A110" t="s">
        <v>436</v>
      </c>
      <c r="B110" s="6">
        <v>11.5</v>
      </c>
      <c r="C110" s="6">
        <v>15.79</v>
      </c>
      <c r="D110" s="6">
        <v>18.75</v>
      </c>
    </row>
    <row r="111" spans="1:4" x14ac:dyDescent="0.25">
      <c r="A111" t="s">
        <v>435</v>
      </c>
      <c r="B111" s="6">
        <v>11.5</v>
      </c>
      <c r="C111" s="6">
        <v>15.79</v>
      </c>
      <c r="D111" s="6">
        <v>20.13</v>
      </c>
    </row>
    <row r="113" spans="1:4" x14ac:dyDescent="0.25">
      <c r="A113" t="s">
        <v>434</v>
      </c>
      <c r="B113" s="6" t="s">
        <v>411</v>
      </c>
      <c r="C113" s="6" t="s">
        <v>410</v>
      </c>
      <c r="D113" s="6" t="s">
        <v>409</v>
      </c>
    </row>
    <row r="114" spans="1:4" x14ac:dyDescent="0.25">
      <c r="A114" t="s">
        <v>433</v>
      </c>
      <c r="B114" s="6">
        <v>15.96</v>
      </c>
      <c r="C114" s="6">
        <v>20.94</v>
      </c>
      <c r="D114" s="6">
        <v>31.41</v>
      </c>
    </row>
    <row r="115" spans="1:4" x14ac:dyDescent="0.25">
      <c r="A115" t="s">
        <v>432</v>
      </c>
      <c r="B115" s="6">
        <v>11.5</v>
      </c>
      <c r="C115" s="6">
        <v>15.18</v>
      </c>
      <c r="D115" s="6">
        <v>22.07</v>
      </c>
    </row>
    <row r="116" spans="1:4" x14ac:dyDescent="0.25">
      <c r="A116" t="s">
        <v>431</v>
      </c>
      <c r="B116" s="6">
        <v>11.5</v>
      </c>
      <c r="C116" s="6">
        <v>15.18</v>
      </c>
      <c r="D116" s="6">
        <v>20.25</v>
      </c>
    </row>
    <row r="117" spans="1:4" x14ac:dyDescent="0.25">
      <c r="A117" t="s">
        <v>430</v>
      </c>
      <c r="B117" s="6">
        <v>26</v>
      </c>
      <c r="C117" s="6">
        <v>32.92</v>
      </c>
      <c r="D117" s="6">
        <v>49.38</v>
      </c>
    </row>
    <row r="118" spans="1:4" x14ac:dyDescent="0.25">
      <c r="A118" t="s">
        <v>429</v>
      </c>
      <c r="B118" s="6">
        <v>11.5</v>
      </c>
      <c r="C118" s="6">
        <v>15.26</v>
      </c>
      <c r="D118" s="6">
        <v>18.41</v>
      </c>
    </row>
    <row r="119" spans="1:4" x14ac:dyDescent="0.25">
      <c r="A119" t="s">
        <v>428</v>
      </c>
      <c r="B119" s="6">
        <v>12</v>
      </c>
      <c r="C119" s="6">
        <v>15.86</v>
      </c>
      <c r="D119" s="6">
        <v>23.79</v>
      </c>
    </row>
    <row r="120" spans="1:4" x14ac:dyDescent="0.25">
      <c r="A120" t="s">
        <v>35</v>
      </c>
      <c r="B120" s="6">
        <v>12</v>
      </c>
      <c r="C120" s="6">
        <v>17.53</v>
      </c>
      <c r="D120" s="6">
        <v>26.3</v>
      </c>
    </row>
    <row r="121" spans="1:4" x14ac:dyDescent="0.25">
      <c r="A121" t="s">
        <v>427</v>
      </c>
      <c r="B121" s="6">
        <v>13</v>
      </c>
      <c r="C121" s="6">
        <v>18.93</v>
      </c>
      <c r="D121" s="6">
        <v>28.4</v>
      </c>
    </row>
    <row r="122" spans="1:4" x14ac:dyDescent="0.25">
      <c r="A122" t="s">
        <v>426</v>
      </c>
      <c r="B122" s="6">
        <v>11.5</v>
      </c>
      <c r="C122" s="6">
        <v>15.41</v>
      </c>
      <c r="D122" s="6">
        <v>23.12</v>
      </c>
    </row>
    <row r="123" spans="1:4" x14ac:dyDescent="0.25">
      <c r="A123" t="s">
        <v>56</v>
      </c>
      <c r="B123" s="6">
        <v>15.5</v>
      </c>
      <c r="C123" s="6">
        <v>20.22</v>
      </c>
      <c r="D123" s="6">
        <v>30.33</v>
      </c>
    </row>
    <row r="124" spans="1:4" x14ac:dyDescent="0.25">
      <c r="A124" t="s">
        <v>425</v>
      </c>
      <c r="B124" s="6">
        <v>15.5</v>
      </c>
      <c r="C124" s="6">
        <v>19.59</v>
      </c>
      <c r="D124" s="6">
        <v>29.39</v>
      </c>
    </row>
    <row r="125" spans="1:4" x14ac:dyDescent="0.25">
      <c r="A125" t="s">
        <v>424</v>
      </c>
      <c r="B125" s="6">
        <v>16</v>
      </c>
      <c r="C125" s="6">
        <v>20.85</v>
      </c>
      <c r="D125" s="6">
        <v>31.28</v>
      </c>
    </row>
    <row r="126" spans="1:4" x14ac:dyDescent="0.25">
      <c r="A126" t="s">
        <v>423</v>
      </c>
      <c r="B126" s="6">
        <v>11.5</v>
      </c>
      <c r="C126" s="6">
        <v>14.2</v>
      </c>
      <c r="D126" s="6">
        <v>21.3</v>
      </c>
    </row>
    <row r="127" spans="1:4" x14ac:dyDescent="0.25">
      <c r="A127" t="s">
        <v>422</v>
      </c>
      <c r="B127" s="6">
        <v>16.5</v>
      </c>
      <c r="C127" s="6">
        <v>20.69</v>
      </c>
      <c r="D127" s="6">
        <v>31.04</v>
      </c>
    </row>
    <row r="128" spans="1:4" x14ac:dyDescent="0.25">
      <c r="A128" t="s">
        <v>421</v>
      </c>
      <c r="B128" s="6">
        <v>11.5</v>
      </c>
      <c r="C128" s="6">
        <v>15.64</v>
      </c>
      <c r="D128" s="6">
        <v>23.48</v>
      </c>
    </row>
    <row r="129" spans="1:4" x14ac:dyDescent="0.25">
      <c r="A129" t="s">
        <v>420</v>
      </c>
      <c r="B129" s="6">
        <v>15</v>
      </c>
      <c r="C129" s="6">
        <v>20.25</v>
      </c>
      <c r="D129" s="6">
        <v>30.38</v>
      </c>
    </row>
    <row r="130" spans="1:4" x14ac:dyDescent="0.25">
      <c r="A130" t="s">
        <v>419</v>
      </c>
      <c r="B130" s="6">
        <v>16.95</v>
      </c>
      <c r="C130" s="6">
        <v>22.88</v>
      </c>
      <c r="D130" s="6">
        <v>34.32</v>
      </c>
    </row>
    <row r="131" spans="1:4" x14ac:dyDescent="0.25">
      <c r="A131" t="s">
        <v>418</v>
      </c>
      <c r="B131" s="6">
        <v>15.5</v>
      </c>
      <c r="C131" s="6">
        <v>20.260000000000002</v>
      </c>
      <c r="D131" s="6">
        <v>30.39</v>
      </c>
    </row>
    <row r="132" spans="1:4" x14ac:dyDescent="0.25">
      <c r="A132" t="s">
        <v>417</v>
      </c>
      <c r="B132" s="6">
        <v>11.5</v>
      </c>
      <c r="C132" s="6">
        <v>15.25</v>
      </c>
      <c r="D132" s="6">
        <v>18.63</v>
      </c>
    </row>
    <row r="133" spans="1:4" x14ac:dyDescent="0.25">
      <c r="A133" t="s">
        <v>416</v>
      </c>
      <c r="B133" s="6">
        <v>11.5</v>
      </c>
      <c r="C133" s="6">
        <v>15.18</v>
      </c>
      <c r="D133" s="6">
        <v>22.78</v>
      </c>
    </row>
    <row r="134" spans="1:4" x14ac:dyDescent="0.25">
      <c r="A134" t="s">
        <v>94</v>
      </c>
      <c r="B134" s="6">
        <v>11.5</v>
      </c>
      <c r="C134" s="6">
        <v>15.18</v>
      </c>
      <c r="D134" s="6">
        <v>22.78</v>
      </c>
    </row>
    <row r="135" spans="1:4" x14ac:dyDescent="0.25">
      <c r="A135" t="s">
        <v>95</v>
      </c>
      <c r="B135" s="6">
        <v>12</v>
      </c>
      <c r="C135" s="6">
        <v>15.89</v>
      </c>
      <c r="D135" s="6">
        <v>23.84</v>
      </c>
    </row>
    <row r="136" spans="1:4" x14ac:dyDescent="0.25">
      <c r="A136" t="s">
        <v>415</v>
      </c>
      <c r="B136" s="6">
        <v>13</v>
      </c>
      <c r="C136" s="6">
        <v>17.149999999999999</v>
      </c>
      <c r="D136" s="6">
        <v>25.73</v>
      </c>
    </row>
    <row r="137" spans="1:4" x14ac:dyDescent="0.25">
      <c r="A137" t="s">
        <v>414</v>
      </c>
      <c r="B137" s="6">
        <v>15.5</v>
      </c>
      <c r="C137" s="6">
        <v>19.739999999999998</v>
      </c>
      <c r="D137" s="6">
        <v>29.61</v>
      </c>
    </row>
    <row r="138" spans="1:4" x14ac:dyDescent="0.25">
      <c r="A138" t="s">
        <v>413</v>
      </c>
      <c r="B138" s="6">
        <v>16.5</v>
      </c>
      <c r="C138" s="6">
        <v>21.15</v>
      </c>
      <c r="D138" s="6">
        <v>31.73</v>
      </c>
    </row>
    <row r="142" spans="1:4" x14ac:dyDescent="0.25">
      <c r="A142" t="s">
        <v>412</v>
      </c>
      <c r="B142" s="6" t="s">
        <v>411</v>
      </c>
      <c r="C142" s="6" t="s">
        <v>410</v>
      </c>
      <c r="D142" s="6" t="s">
        <v>409</v>
      </c>
    </row>
    <row r="143" spans="1:4" x14ac:dyDescent="0.25">
      <c r="A143" t="s">
        <v>408</v>
      </c>
      <c r="B143" s="6">
        <v>13</v>
      </c>
      <c r="C143" s="6">
        <v>17.95</v>
      </c>
      <c r="D143" s="6">
        <v>26.93</v>
      </c>
    </row>
    <row r="144" spans="1:4" x14ac:dyDescent="0.25">
      <c r="A144" t="s">
        <v>407</v>
      </c>
      <c r="B144" s="6">
        <v>26</v>
      </c>
      <c r="C144" s="6">
        <v>32.92</v>
      </c>
    </row>
    <row r="145" spans="1:4" x14ac:dyDescent="0.25">
      <c r="A145" t="s">
        <v>108</v>
      </c>
      <c r="B145" s="6">
        <v>19</v>
      </c>
      <c r="C145" s="6">
        <v>24.42</v>
      </c>
    </row>
    <row r="146" spans="1:4" x14ac:dyDescent="0.25">
      <c r="A146" t="s">
        <v>406</v>
      </c>
      <c r="B146" s="6">
        <v>20</v>
      </c>
      <c r="C146" s="6">
        <v>25.4</v>
      </c>
      <c r="D146" s="6">
        <v>38.1</v>
      </c>
    </row>
    <row r="147" spans="1:4" x14ac:dyDescent="0.25">
      <c r="A147" t="s">
        <v>109</v>
      </c>
      <c r="B147" s="6">
        <v>18</v>
      </c>
      <c r="C147" s="6">
        <v>22.82</v>
      </c>
      <c r="D147" s="6">
        <v>34.229999999999997</v>
      </c>
    </row>
    <row r="148" spans="1:4" x14ac:dyDescent="0.25">
      <c r="A148" t="s">
        <v>405</v>
      </c>
      <c r="B148" s="6">
        <v>22</v>
      </c>
      <c r="C148" s="6">
        <v>25.4</v>
      </c>
      <c r="D148" s="6">
        <v>38.1</v>
      </c>
    </row>
    <row r="149" spans="1:4" x14ac:dyDescent="0.25">
      <c r="A149" t="s">
        <v>404</v>
      </c>
      <c r="B149" s="6">
        <v>15.5</v>
      </c>
      <c r="C149" s="6">
        <v>21.45</v>
      </c>
      <c r="D149" s="6">
        <v>21.45</v>
      </c>
    </row>
    <row r="150" spans="1:4" x14ac:dyDescent="0.25">
      <c r="A150" t="s">
        <v>403</v>
      </c>
      <c r="B150" s="6">
        <v>25.62</v>
      </c>
      <c r="C150" s="6">
        <v>34.119999999999997</v>
      </c>
      <c r="D150" s="6">
        <v>57.64</v>
      </c>
    </row>
    <row r="151" spans="1:4" x14ac:dyDescent="0.25">
      <c r="A151" t="s">
        <v>402</v>
      </c>
      <c r="B151" s="6">
        <v>18.28</v>
      </c>
      <c r="C151" s="6">
        <v>24.15</v>
      </c>
      <c r="D151" s="6">
        <v>36.229999999999997</v>
      </c>
    </row>
    <row r="152" spans="1:4" x14ac:dyDescent="0.25">
      <c r="A152" t="s">
        <v>401</v>
      </c>
      <c r="B152" s="6">
        <v>26.74</v>
      </c>
      <c r="C152" s="6">
        <v>35.58</v>
      </c>
      <c r="D152" s="6">
        <v>53.37</v>
      </c>
    </row>
    <row r="153" spans="1:4" x14ac:dyDescent="0.25">
      <c r="A153" t="s">
        <v>401</v>
      </c>
      <c r="B153" s="6">
        <v>19.079999999999998</v>
      </c>
      <c r="C153" s="6">
        <v>25.55</v>
      </c>
      <c r="D153" s="6">
        <v>38.33</v>
      </c>
    </row>
  </sheetData>
  <mergeCells count="1">
    <mergeCell ref="A1:E1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2C48C02F6EE4380E6E6A90C73F29C" ma:contentTypeVersion="0" ma:contentTypeDescription="Create a new document." ma:contentTypeScope="" ma:versionID="26680892eb2c64ae834ed3a937b756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f67fb229cb6324ae91799e5792f20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774A90-E993-45B0-94D2-6B6E0CCD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85BF8D-EDE0-4AF6-803E-FEDCDE5B5B14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45763EC-F6B2-45F5-B1B1-F1457EC773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A-Z New&amp;Existing Items</vt:lpstr>
      <vt:lpstr>Hourly Rate</vt:lpstr>
      <vt:lpstr>RivenRock Pay</vt:lpstr>
      <vt:lpstr>'A-Z New&amp;Existing Items'!Print_Titles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DeHerrera, Eddie</dc:creator>
  <cp:lastModifiedBy>Ortiz, Denise M.</cp:lastModifiedBy>
  <cp:lastPrinted>2025-03-14T18:14:23Z</cp:lastPrinted>
  <dcterms:created xsi:type="dcterms:W3CDTF">2022-04-21T21:33:09Z</dcterms:created>
  <dcterms:modified xsi:type="dcterms:W3CDTF">2025-03-14T18:35:48Z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0x01010036F2C48C02F6EE4380E6E6A90C73F29C</vt:lpwstr>
  </property>
</Properties>
</file>